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afd_AHG_Marketing en communicatie_3\1 - Websites AHG\2 TEKSTEN ea\1 AHG\1 TEKSTEN\ENG\"/>
    </mc:Choice>
  </mc:AlternateContent>
  <bookViews>
    <workbookView xWindow="0" yWindow="0" windowWidth="28800" windowHeight="12300"/>
  </bookViews>
  <sheets>
    <sheet name="Quenstionaire" sheetId="2" r:id="rId1"/>
    <sheet name="Explanation" sheetId="3" r:id="rId2"/>
    <sheet name="lijsten en berekeningen" sheetId="1" state="hidden" r:id="rId3"/>
  </sheets>
  <definedNames>
    <definedName name="_xlnm.Print_Area" localSheetId="1">Explanation!$A$1:$L$62</definedName>
    <definedName name="_xlnm.Print_Area" localSheetId="0">Quenstionaire!$A$1:$E$83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3" l="1"/>
  <c r="E6" i="1" l="1"/>
  <c r="B2" i="1"/>
  <c r="K4" i="3" l="1"/>
  <c r="H4" i="3"/>
  <c r="K3" i="3"/>
  <c r="G1" i="3"/>
  <c r="D1" i="3"/>
  <c r="K5" i="3"/>
  <c r="B6" i="1" l="1"/>
  <c r="D6" i="1" l="1"/>
  <c r="E8" i="1"/>
  <c r="F6" i="1"/>
  <c r="F8" i="1" s="1"/>
  <c r="C6" i="1"/>
  <c r="C8" i="1" s="1"/>
  <c r="B8" i="1"/>
  <c r="G6" i="1" l="1"/>
  <c r="D7" i="1"/>
  <c r="D9" i="1" s="1"/>
  <c r="D8" i="1"/>
  <c r="C7" i="1"/>
  <c r="C9" i="1" s="1"/>
  <c r="F7" i="1"/>
  <c r="F9" i="1" s="1"/>
  <c r="E7" i="1"/>
  <c r="E9" i="1" s="1"/>
  <c r="B7" i="1"/>
  <c r="B9" i="1" s="1"/>
  <c r="G2" i="1"/>
  <c r="G3" i="3"/>
  <c r="G4" i="3"/>
  <c r="J4" i="3"/>
  <c r="C2" i="1"/>
  <c r="D2" i="1"/>
  <c r="E2" i="1"/>
  <c r="F2" i="1"/>
  <c r="B3" i="1"/>
  <c r="C3" i="1" s="1"/>
  <c r="D3" i="1" s="1"/>
  <c r="E3" i="1" s="1"/>
  <c r="F3" i="1" s="1"/>
  <c r="G3" i="1" s="1"/>
</calcChain>
</file>

<file path=xl/sharedStrings.xml><?xml version="1.0" encoding="utf-8"?>
<sst xmlns="http://schemas.openxmlformats.org/spreadsheetml/2006/main" count="283" uniqueCount="142">
  <si>
    <t>Lange versie</t>
  </si>
  <si>
    <t>EQ</t>
  </si>
  <si>
    <t>IQ</t>
  </si>
  <si>
    <t>FQ</t>
  </si>
  <si>
    <t>SQ</t>
  </si>
  <si>
    <t>Zingeving</t>
  </si>
  <si>
    <t>Werktevredenheid</t>
  </si>
  <si>
    <t>Stressreductie</t>
  </si>
  <si>
    <t>Sociale relaties</t>
  </si>
  <si>
    <t>Biologische Voeding</t>
  </si>
  <si>
    <t>Veerkracht</t>
  </si>
  <si>
    <t>Beweging</t>
  </si>
  <si>
    <t>VQ</t>
  </si>
  <si>
    <t>Suggestie</t>
  </si>
  <si>
    <t>man</t>
  </si>
  <si>
    <t>vrouw</t>
  </si>
  <si>
    <t>origineel nr</t>
  </si>
  <si>
    <t>cm</t>
  </si>
  <si>
    <t>Body Mass Index</t>
  </si>
  <si>
    <t>kg/m2</t>
  </si>
  <si>
    <t>kg</t>
  </si>
  <si>
    <t>%</t>
  </si>
  <si>
    <t>Uitkomst per thema</t>
  </si>
  <si>
    <t>Uitkomst per categorie</t>
  </si>
  <si>
    <t>verschil</t>
  </si>
  <si>
    <t>% verschil</t>
  </si>
  <si>
    <t>Folkert Elsingastraat 38</t>
  </si>
  <si>
    <t>3067 NW Rotterdam</t>
  </si>
  <si>
    <t>Postbus 8234</t>
  </si>
  <si>
    <t>beveiliging</t>
  </si>
  <si>
    <t>Score</t>
  </si>
  <si>
    <t xml:space="preserve"> </t>
  </si>
  <si>
    <t>.</t>
  </si>
  <si>
    <t>..</t>
  </si>
  <si>
    <t>Gemiddeld</t>
  </si>
  <si>
    <t>Onder gemiddeld</t>
  </si>
  <si>
    <t>Boven gemiddeld</t>
  </si>
  <si>
    <t>Ver boven gemiddeld</t>
  </si>
  <si>
    <t>Ver onder gemiddeld</t>
  </si>
  <si>
    <t>3009 AE Rotterdam</t>
  </si>
  <si>
    <t>© Active Health Foundation</t>
  </si>
  <si>
    <t>Below are a number of statements where you indicate with a number to what extent the statement applies to you. The number 1 indicates that the statement is definitely not applicable and the number 10 is completely applicable. There is no right or wrong answer. Try to give your answer as much as possible on feeling and intuition (average duration 5 min). You can see your profile on the worksheet "Explanation"</t>
  </si>
  <si>
    <t>I am busy with things that inspire me</t>
  </si>
  <si>
    <t>I feel calm, stable and confident</t>
  </si>
  <si>
    <t>I know what is important to me</t>
  </si>
  <si>
    <t>I am happy and satisfied with my life</t>
  </si>
  <si>
    <t>I regularly think about questions such as: how am I really doing?</t>
  </si>
  <si>
    <t>I don't easily get out of balance</t>
  </si>
  <si>
    <t>I am positive and often think in terms of possibilities</t>
  </si>
  <si>
    <t>I know what my qualities, pitfalls and challenges are</t>
  </si>
  <si>
    <t>I feel understood (by others)</t>
  </si>
  <si>
    <t>I get satisfaction from my work</t>
  </si>
  <si>
    <t>I am flexible with changes at work</t>
  </si>
  <si>
    <t>The environment in which I work inspires me</t>
  </si>
  <si>
    <t>I expect to be able to continue doing the same work in the future</t>
  </si>
  <si>
    <t>I feel appreciated at work</t>
  </si>
  <si>
    <t>I can decide how I approach my work</t>
  </si>
  <si>
    <t>I can use my qualities and skills in my work</t>
  </si>
  <si>
    <t>I don't experience any stress at work right now</t>
  </si>
  <si>
    <t>I am given the space and opportunities to continue developing myself</t>
  </si>
  <si>
    <t>I recognize stress signals in me</t>
  </si>
  <si>
    <t>When I come home I can let go of work</t>
  </si>
  <si>
    <t>I am flexible with changes in my life</t>
  </si>
  <si>
    <t>In my daily life I relax enough</t>
  </si>
  <si>
    <t>I am not experiencing stress at the moment</t>
  </si>
  <si>
    <t>I can deal effectively with my feelings and emotions</t>
  </si>
  <si>
    <t>I experience a good balance between my work and private life</t>
  </si>
  <si>
    <t>I am not sensitive to stress</t>
  </si>
  <si>
    <t>I have enough energy throughout the day</t>
  </si>
  <si>
    <t>I can remain myself in contact with others</t>
  </si>
  <si>
    <t>I have healthy relationships at home and in my environment</t>
  </si>
  <si>
    <t>I communicate with other people with respect. I actively listen when others are talking</t>
  </si>
  <si>
    <t>I am described as compassionate, friendly and considerate</t>
  </si>
  <si>
    <t>I make contact easily</t>
  </si>
  <si>
    <t>Social contacts with my colleagues at work are good</t>
  </si>
  <si>
    <t>I have regular contact with my friends and / or family</t>
  </si>
  <si>
    <t>I have good contact with my manager</t>
  </si>
  <si>
    <t>I am aware of my emotions and feelings</t>
  </si>
  <si>
    <t>I eat at least 500 grams of fruit / vegetables in a day</t>
  </si>
  <si>
    <t>I hardly eat any snacks in a day</t>
  </si>
  <si>
    <t>I eat unprocessed and organic food as much as possible</t>
  </si>
  <si>
    <t>I drink 1.5 to 2 liters of water a day</t>
  </si>
  <si>
    <t>I do not smoke</t>
  </si>
  <si>
    <t>I am satisfied with my body</t>
  </si>
  <si>
    <t>I hardly drink (no more 1 glass of alcohol per day on average)</t>
  </si>
  <si>
    <t>I sleep at least 7 hours a night a night</t>
  </si>
  <si>
    <t>I wake up rested in the morning</t>
  </si>
  <si>
    <t>I regularly use dietary supplements or vitamins</t>
  </si>
  <si>
    <t>I don't sit more than 6 hours a day</t>
  </si>
  <si>
    <t>After sitting for 30 minutes, I get up and move a bit</t>
  </si>
  <si>
    <t>I spend time and attention at least twice a week on strength and muscle strengthening activities</t>
  </si>
  <si>
    <t>I exercise moderately intensively for at least 150 minutes a week (walking, cycling, household, gardening)</t>
  </si>
  <si>
    <t>I can also work standing up at work</t>
  </si>
  <si>
    <t>I am often active, I can't do anything right</t>
  </si>
  <si>
    <t>My condition is good</t>
  </si>
  <si>
    <t>I give my energy level a 7 or higher</t>
  </si>
  <si>
    <t>I have a bowel movement every day</t>
  </si>
  <si>
    <t>I realize that I am responsible for the quality of my life</t>
  </si>
  <si>
    <t>I take control of my health and vitality myself</t>
  </si>
  <si>
    <t>I mainly focus on those things that I can influence</t>
  </si>
  <si>
    <t>I realize goals that I set myself</t>
  </si>
  <si>
    <t>I can set goals that I love</t>
  </si>
  <si>
    <t>If it doesn't go the way I want, I push through, try again</t>
  </si>
  <si>
    <t>I take good care of myself</t>
  </si>
  <si>
    <t>I think in possibilities instead of problems</t>
  </si>
  <si>
    <t>I dare to ask for help</t>
  </si>
  <si>
    <t>My life energizes me</t>
  </si>
  <si>
    <t>The atmosphere at my work is very good</t>
  </si>
  <si>
    <t>Despite pressure, I can handle my job well</t>
  </si>
  <si>
    <t>If anything occurs, people can always count on me</t>
  </si>
  <si>
    <t>I am healthy and I am not treated by a doctor</t>
  </si>
  <si>
    <t>Lenght (in cm)</t>
  </si>
  <si>
    <t>Weight (in kg)</t>
  </si>
  <si>
    <t>date of birth (day-month-year)</t>
  </si>
  <si>
    <t>m/f</t>
  </si>
  <si>
    <t>age</t>
  </si>
  <si>
    <t>year</t>
  </si>
  <si>
    <t>Explanation of the lifestyle circle questionnaire</t>
  </si>
  <si>
    <t>The Lifestyle Circle questionnaire reflects how you currently feel and the extent to which you are in balance with the various lifestyle components. The greater your resilience, the easier you can deal with an imbalance. The graph on the left shows your answers to the statements. When you score optimally on all themes, you will see a purple hexagon that touches the gray circle. The same goes for your resilience outcome. This is symbolized by the green hexagon.</t>
  </si>
  <si>
    <t>VQ = Resilience. Resilience says something about whether you focus your attention on things that can influence you or whether you focus your energy on things that are beyond your control. It also says something about your focus and the extent to which you take control of how your life goes.</t>
  </si>
  <si>
    <t>Each theme is clustered into a main group (IQ, SQ, FQ, EQ) because themes are linked together. Below you will find your score and corresponding explanation for each main group.</t>
  </si>
  <si>
    <r>
      <rPr>
        <b/>
        <i/>
        <sz val="11"/>
        <color theme="9" tint="-0.499984740745262"/>
        <rFont val="Calibri Light"/>
        <family val="2"/>
        <scheme val="major"/>
      </rPr>
      <t xml:space="preserve">IQ - job satisfaction and stress
</t>
    </r>
    <r>
      <rPr>
        <i/>
        <sz val="11"/>
        <color theme="9" tint="-0.499984740745262"/>
        <rFont val="Calibri Light"/>
        <family val="2"/>
        <scheme val="major"/>
      </rPr>
      <t>Does the work you do and / or the organization / department where you work give you satisfaction and can you put your qualities into your work? Are you a brooder or can you let go of experienced stress?</t>
    </r>
  </si>
  <si>
    <r>
      <rPr>
        <b/>
        <i/>
        <sz val="11"/>
        <color theme="9" tint="-0.499984740745262"/>
        <rFont val="Calibri Light"/>
        <family val="2"/>
        <scheme val="major"/>
      </rPr>
      <t xml:space="preserve">FQ - movement and organic food
</t>
    </r>
    <r>
      <rPr>
        <i/>
        <sz val="11"/>
        <color theme="9" tint="-0.499984740745262"/>
        <rFont val="Calibri Light"/>
        <family val="2"/>
        <scheme val="major"/>
      </rPr>
      <t xml:space="preserve">Nutrition that is pure and unprocessed and sufficient exercise give you energy, strength and zest for life. What you put in your mouth every day: is that high-calorie filling or energizing food? Do you do the shopping by car or do you prefer cycling in the fresh air?
</t>
    </r>
  </si>
  <si>
    <r>
      <rPr>
        <b/>
        <i/>
        <sz val="11"/>
        <color theme="9" tint="-0.499984740745262"/>
        <rFont val="Calibri Light"/>
        <family val="2"/>
        <scheme val="major"/>
      </rPr>
      <t xml:space="preserve">EQ - social relationships and stress reduction
</t>
    </r>
    <r>
      <rPr>
        <i/>
        <sz val="11"/>
        <color theme="9" tint="-0.499984740745262"/>
        <rFont val="Calibri Light"/>
        <family val="2"/>
        <scheme val="major"/>
      </rPr>
      <t>To what extent are you in contact with yourself, with your feelings and emotions? What is the quality of your relationships with others such as friends, family and colleagues? Can you deal effectively with emotions and live through, accept and let go of stressful experiences?</t>
    </r>
  </si>
  <si>
    <t>The meaning of the words in the gray circle:</t>
  </si>
  <si>
    <t>Mindful = doing things with full attention</t>
  </si>
  <si>
    <t>Heartful = daring to follow your heart and doing things from your heart</t>
  </si>
  <si>
    <t>Gutfeeling = daring to listen to your intuition</t>
  </si>
  <si>
    <t>Hopeful = with (self) compassion and a hopeful / positive outlook</t>
  </si>
  <si>
    <t>If you include these 4 elements in your way of life, you will experience more happiness and health.</t>
  </si>
  <si>
    <t>The terms are not bound to a Quotient.</t>
  </si>
  <si>
    <r>
      <rPr>
        <b/>
        <i/>
        <sz val="11"/>
        <color theme="9" tint="-0.499984740745262"/>
        <rFont val="Calibri Light"/>
        <family val="2"/>
        <scheme val="major"/>
      </rPr>
      <t xml:space="preserve">SQ - meaning and organic food
</t>
    </r>
    <r>
      <rPr>
        <i/>
        <sz val="11"/>
        <color theme="9" tint="-0.499984740745262"/>
        <rFont val="Calibri Light"/>
        <family val="2"/>
        <scheme val="major"/>
      </rPr>
      <t>Your attitude to life determines your health and vitality. How are you in life: do you see a half full or a half empty glass? What things in life feed your lust for life? What makes sense of your life?</t>
    </r>
  </si>
  <si>
    <t>Personal data</t>
  </si>
  <si>
    <t>Questions</t>
  </si>
  <si>
    <t>voornaam</t>
  </si>
  <si>
    <t>Surname</t>
  </si>
  <si>
    <t>Name</t>
  </si>
  <si>
    <t>Lifestyle circle questionnaire</t>
  </si>
  <si>
    <t>Active Health Group</t>
  </si>
  <si>
    <t>088 - 28 66 055</t>
  </si>
  <si>
    <t>info@activehealthgroup.nl</t>
  </si>
  <si>
    <t>Gezondleven!20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</si>
</sst>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 #,##0_ ;_ * \-#,##0_ ;_ * &quot;-&quot;??_ ;_ @_ "/>
  </numFmts>
  <fonts count="28" x14ac:knownFonts="1">
    <font>
      <sz val="11"/>
      <color theme="1"/>
      <name val="Calibri"/>
      <family val="2"/>
      <scheme val="minor"/>
    </font>
    <font>
      <sz val="12"/>
      <color theme="1"/>
      <name val="Calibri"/>
      <family val="2"/>
      <scheme val="minor"/>
    </font>
    <font>
      <sz val="9"/>
      <color theme="1"/>
      <name val="Calibri Light"/>
      <family val="2"/>
    </font>
    <font>
      <b/>
      <sz val="9"/>
      <color theme="1"/>
      <name val="Calibri Light"/>
      <family val="2"/>
    </font>
    <font>
      <sz val="9"/>
      <name val="Calibri Light"/>
      <family val="2"/>
    </font>
    <font>
      <sz val="11"/>
      <color theme="1"/>
      <name val="Calibri"/>
      <family val="2"/>
      <scheme val="minor"/>
    </font>
    <font>
      <sz val="9"/>
      <name val="Calibri Light"/>
      <family val="2"/>
      <scheme val="major"/>
    </font>
    <font>
      <sz val="11"/>
      <color theme="0"/>
      <name val="Calibri Light"/>
      <family val="2"/>
      <scheme val="major"/>
    </font>
    <font>
      <sz val="11"/>
      <color theme="1"/>
      <name val="Calibri Light"/>
      <family val="2"/>
      <scheme val="major"/>
    </font>
    <font>
      <sz val="9"/>
      <color theme="9" tint="-0.499984740745262"/>
      <name val="Calibri Light"/>
      <family val="2"/>
    </font>
    <font>
      <sz val="11"/>
      <color theme="0"/>
      <name val="Calibri"/>
      <family val="2"/>
      <scheme val="minor"/>
    </font>
    <font>
      <sz val="9"/>
      <color theme="1"/>
      <name val="Calibri"/>
      <family val="2"/>
      <scheme val="minor"/>
    </font>
    <font>
      <b/>
      <sz val="9"/>
      <name val="Calibri Light"/>
      <family val="2"/>
    </font>
    <font>
      <u/>
      <sz val="11"/>
      <color theme="10"/>
      <name val="Calibri"/>
      <family val="2"/>
      <scheme val="minor"/>
    </font>
    <font>
      <i/>
      <sz val="9"/>
      <color theme="0"/>
      <name val="Calibri"/>
      <family val="2"/>
      <scheme val="minor"/>
    </font>
    <font>
      <sz val="11"/>
      <color theme="1"/>
      <name val="Calibri Light"/>
      <family val="2"/>
    </font>
    <font>
      <b/>
      <sz val="11"/>
      <color theme="0"/>
      <name val="Calibri Light"/>
      <family val="2"/>
      <scheme val="major"/>
    </font>
    <font>
      <sz val="11"/>
      <name val="Calibri Light"/>
      <family val="2"/>
      <scheme val="major"/>
    </font>
    <font>
      <sz val="11"/>
      <name val="Calibri Light"/>
      <family val="2"/>
    </font>
    <font>
      <i/>
      <sz val="9"/>
      <color theme="1"/>
      <name val="Calibri"/>
      <family val="2"/>
      <scheme val="minor"/>
    </font>
    <font>
      <i/>
      <sz val="9"/>
      <color theme="1"/>
      <name val="Calibri Light"/>
      <family val="2"/>
      <scheme val="major"/>
    </font>
    <font>
      <i/>
      <sz val="11"/>
      <color theme="9" tint="-0.499984740745262"/>
      <name val="Calibri Light"/>
      <family val="2"/>
      <scheme val="major"/>
    </font>
    <font>
      <b/>
      <sz val="48"/>
      <color theme="0"/>
      <name val="Mistral"/>
      <family val="4"/>
    </font>
    <font>
      <sz val="48"/>
      <color theme="0"/>
      <name val="Calibri"/>
      <family val="2"/>
      <scheme val="minor"/>
    </font>
    <font>
      <b/>
      <i/>
      <sz val="11"/>
      <color theme="9" tint="-0.499984740745262"/>
      <name val="Calibri Light"/>
      <family val="2"/>
      <scheme val="major"/>
    </font>
    <font>
      <i/>
      <sz val="11"/>
      <color theme="0"/>
      <name val="Calibri"/>
      <family val="2"/>
      <scheme val="minor"/>
    </font>
    <font>
      <i/>
      <sz val="11"/>
      <color theme="1"/>
      <name val="Calibri"/>
      <family val="2"/>
      <scheme val="minor"/>
    </font>
    <font>
      <sz val="11"/>
      <color theme="9" tint="-0.499984740745262"/>
      <name val="Calibri Light"/>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8"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9" tint="-0.499984740745262"/>
        <bgColor indexed="64"/>
      </patternFill>
    </fill>
    <fill>
      <patternFill patternType="solid">
        <fgColor theme="2"/>
        <bgColor indexed="64"/>
      </patternFill>
    </fill>
  </fills>
  <borders count="20">
    <border>
      <left/>
      <right/>
      <top/>
      <bottom/>
      <diagonal/>
    </border>
    <border>
      <left/>
      <right/>
      <top style="medium">
        <color theme="9" tint="-0.499984740745262"/>
      </top>
      <bottom/>
      <diagonal/>
    </border>
    <border>
      <left/>
      <right/>
      <top/>
      <bottom style="medium">
        <color theme="9" tint="-0.499984740745262"/>
      </bottom>
      <diagonal/>
    </border>
    <border>
      <left style="thin">
        <color theme="9" tint="-0.24994659260841701"/>
      </left>
      <right/>
      <top/>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medium">
        <color theme="0"/>
      </left>
      <right style="medium">
        <color theme="0"/>
      </right>
      <top style="medium">
        <color theme="0"/>
      </top>
      <bottom style="medium">
        <color theme="0"/>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59999389629810485"/>
      </left>
      <right/>
      <top/>
      <bottom/>
      <diagonal/>
    </border>
    <border>
      <left style="thin">
        <color theme="9" tint="-0.24994659260841701"/>
      </left>
      <right style="thin">
        <color theme="9" tint="0.59999389629810485"/>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cellStyleXfs>
  <cellXfs count="144">
    <xf numFmtId="0" fontId="0" fillId="0" borderId="0" xfId="0"/>
    <xf numFmtId="0" fontId="1" fillId="0" borderId="0" xfId="0" applyFont="1"/>
    <xf numFmtId="0" fontId="0" fillId="0" borderId="0" xfId="0" applyBorder="1"/>
    <xf numFmtId="0" fontId="2" fillId="0" borderId="0" xfId="0" applyFont="1" applyAlignment="1">
      <alignment horizontal="left" vertical="center"/>
    </xf>
    <xf numFmtId="0" fontId="3" fillId="0" borderId="0" xfId="0" applyFont="1" applyAlignment="1">
      <alignment horizontal="left" vertical="center"/>
    </xf>
    <xf numFmtId="0" fontId="0" fillId="0" borderId="0" xfId="0"/>
    <xf numFmtId="0" fontId="3" fillId="0" borderId="0" xfId="0" applyFont="1" applyAlignment="1">
      <alignment horizontal="right" vertical="center"/>
    </xf>
    <xf numFmtId="0" fontId="0" fillId="0" borderId="0" xfId="0" applyFont="1" applyAlignment="1">
      <alignment horizontal="right" vertical="center"/>
    </xf>
    <xf numFmtId="0" fontId="11" fillId="0" borderId="0" xfId="0" applyFont="1" applyAlignment="1">
      <alignment horizontal="right" vertical="center"/>
    </xf>
    <xf numFmtId="0" fontId="11" fillId="0" borderId="0" xfId="0" applyFont="1"/>
    <xf numFmtId="9" fontId="11" fillId="0" borderId="0" xfId="2" applyFont="1" applyAlignment="1">
      <alignment horizontal="right"/>
    </xf>
    <xf numFmtId="0" fontId="11" fillId="0" borderId="0" xfId="0" applyFont="1" applyAlignment="1">
      <alignment horizontal="right"/>
    </xf>
    <xf numFmtId="0" fontId="2" fillId="4" borderId="0" xfId="0" applyFont="1" applyFill="1" applyBorder="1" applyAlignment="1">
      <alignment horizontal="right" vertical="center"/>
    </xf>
    <xf numFmtId="0" fontId="4" fillId="5" borderId="0" xfId="0" applyFont="1" applyFill="1" applyBorder="1" applyAlignment="1">
      <alignment horizontal="right" vertical="center"/>
    </xf>
    <xf numFmtId="0" fontId="4" fillId="8" borderId="0" xfId="0" applyFont="1" applyFill="1" applyBorder="1" applyAlignment="1">
      <alignment horizontal="right" vertical="center"/>
    </xf>
    <xf numFmtId="0" fontId="4" fillId="7" borderId="0" xfId="0" applyFont="1" applyFill="1" applyBorder="1" applyAlignment="1">
      <alignment horizontal="right" vertical="center"/>
    </xf>
    <xf numFmtId="0" fontId="4" fillId="2" borderId="0" xfId="0" applyFont="1" applyFill="1" applyBorder="1" applyAlignment="1">
      <alignment horizontal="right" vertical="center"/>
    </xf>
    <xf numFmtId="0" fontId="4" fillId="3" borderId="0" xfId="0" applyFont="1" applyFill="1" applyBorder="1" applyAlignment="1">
      <alignment horizontal="right" vertical="center"/>
    </xf>
    <xf numFmtId="0" fontId="2" fillId="6" borderId="0" xfId="0" applyFont="1" applyFill="1" applyBorder="1" applyAlignment="1">
      <alignment horizontal="right" vertical="center"/>
    </xf>
    <xf numFmtId="0" fontId="2" fillId="0" borderId="0" xfId="0" applyFont="1" applyAlignment="1">
      <alignment horizontal="right" vertical="center"/>
    </xf>
    <xf numFmtId="0" fontId="6" fillId="0" borderId="0" xfId="0" applyFont="1"/>
    <xf numFmtId="0" fontId="4" fillId="0" borderId="0" xfId="0" applyFont="1" applyFill="1" applyBorder="1" applyAlignment="1">
      <alignment horizontal="left" vertical="center"/>
    </xf>
    <xf numFmtId="0" fontId="12"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pplyProtection="1">
      <alignment horizontal="right" vertical="center"/>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3" xfId="0" applyFont="1" applyFill="1" applyBorder="1" applyAlignment="1" applyProtection="1">
      <alignment horizontal="center" vertical="center" wrapText="1"/>
      <protection locked="0"/>
    </xf>
    <xf numFmtId="0" fontId="16" fillId="0" borderId="0" xfId="0" applyFont="1" applyFill="1" applyBorder="1" applyAlignment="1">
      <alignment horizontal="left"/>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5" fillId="9" borderId="0" xfId="0" applyFont="1" applyFill="1" applyBorder="1" applyAlignment="1">
      <alignment horizontal="left" vertical="center"/>
    </xf>
    <xf numFmtId="0" fontId="7" fillId="9" borderId="0" xfId="0" applyFont="1" applyFill="1" applyBorder="1" applyAlignment="1"/>
    <xf numFmtId="0" fontId="16" fillId="9" borderId="0" xfId="0" applyFont="1" applyFill="1" applyBorder="1" applyAlignment="1">
      <alignment horizontal="left"/>
    </xf>
    <xf numFmtId="0" fontId="4"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horizontal="left"/>
    </xf>
    <xf numFmtId="0" fontId="7" fillId="0" borderId="0" xfId="0" applyFont="1" applyFill="1" applyBorder="1"/>
    <xf numFmtId="0" fontId="16" fillId="0" borderId="0" xfId="0" applyFont="1" applyFill="1" applyBorder="1" applyAlignment="1"/>
    <xf numFmtId="0" fontId="16" fillId="0" borderId="0" xfId="0" applyFont="1" applyFill="1" applyBorder="1"/>
    <xf numFmtId="0" fontId="16" fillId="0" borderId="0" xfId="0" applyFont="1" applyFill="1" applyBorder="1" applyAlignment="1">
      <alignment horizontal="center"/>
    </xf>
    <xf numFmtId="0" fontId="0" fillId="0" borderId="0" xfId="0" applyFont="1" applyFill="1"/>
    <xf numFmtId="0" fontId="8" fillId="0" borderId="0" xfId="0" applyFont="1" applyFill="1"/>
    <xf numFmtId="0" fontId="10" fillId="0" borderId="0" xfId="0" applyFont="1" applyFill="1"/>
    <xf numFmtId="0" fontId="16" fillId="9" borderId="0" xfId="0" applyFont="1" applyFill="1" applyBorder="1" applyAlignment="1"/>
    <xf numFmtId="0" fontId="7" fillId="9" borderId="0" xfId="0" applyFont="1" applyFill="1" applyBorder="1" applyAlignment="1">
      <alignment horizontal="left"/>
    </xf>
    <xf numFmtId="0" fontId="7" fillId="9" borderId="0" xfId="0" applyFont="1" applyFill="1" applyBorder="1"/>
    <xf numFmtId="0" fontId="8" fillId="0" borderId="4" xfId="0" applyFont="1" applyFill="1" applyBorder="1" applyAlignment="1">
      <alignment horizontal="left"/>
    </xf>
    <xf numFmtId="0" fontId="8" fillId="0" borderId="4" xfId="0" applyFont="1" applyFill="1" applyBorder="1"/>
    <xf numFmtId="0" fontId="18" fillId="10" borderId="5" xfId="0" applyFont="1" applyFill="1" applyBorder="1" applyAlignment="1" applyProtection="1">
      <alignment horizontal="left" vertical="center" wrapText="1"/>
      <protection locked="0"/>
    </xf>
    <xf numFmtId="14" fontId="18" fillId="10" borderId="5" xfId="0" applyNumberFormat="1" applyFont="1" applyFill="1" applyBorder="1" applyAlignment="1" applyProtection="1">
      <alignment horizontal="left" vertical="center" wrapText="1"/>
      <protection locked="0"/>
    </xf>
    <xf numFmtId="0" fontId="16" fillId="9" borderId="0" xfId="0" applyFont="1" applyFill="1" applyBorder="1"/>
    <xf numFmtId="0" fontId="8" fillId="0" borderId="4" xfId="0" applyFont="1" applyFill="1" applyBorder="1" applyAlignment="1" applyProtection="1">
      <alignment horizontal="left"/>
      <protection locked="0"/>
    </xf>
    <xf numFmtId="14" fontId="8" fillId="0" borderId="4" xfId="0" applyNumberFormat="1" applyFont="1" applyFill="1" applyBorder="1" applyAlignment="1" applyProtection="1">
      <alignment horizontal="left"/>
      <protection locked="0"/>
    </xf>
    <xf numFmtId="165" fontId="8" fillId="10" borderId="6" xfId="1" applyNumberFormat="1" applyFont="1" applyFill="1" applyBorder="1" applyAlignment="1">
      <alignment horizontal="right" vertical="center"/>
    </xf>
    <xf numFmtId="0" fontId="8" fillId="10" borderId="6" xfId="0" applyFont="1" applyFill="1" applyBorder="1" applyAlignment="1">
      <alignment horizontal="right" vertical="center"/>
    </xf>
    <xf numFmtId="164" fontId="8" fillId="10" borderId="6" xfId="0" applyNumberFormat="1" applyFont="1" applyFill="1" applyBorder="1" applyAlignment="1">
      <alignment horizontal="right" vertical="center"/>
    </xf>
    <xf numFmtId="0" fontId="0" fillId="9" borderId="7" xfId="0" applyFont="1" applyFill="1" applyBorder="1"/>
    <xf numFmtId="0" fontId="0" fillId="9" borderId="8" xfId="0" applyFont="1" applyFill="1" applyBorder="1"/>
    <xf numFmtId="0" fontId="22" fillId="9" borderId="8" xfId="0" applyFont="1" applyFill="1" applyBorder="1" applyAlignment="1">
      <alignment horizontal="left"/>
    </xf>
    <xf numFmtId="0" fontId="23" fillId="9" borderId="8" xfId="0" applyFont="1" applyFill="1" applyBorder="1" applyAlignment="1"/>
    <xf numFmtId="0" fontId="7" fillId="9" borderId="8" xfId="0" applyFont="1" applyFill="1" applyBorder="1"/>
    <xf numFmtId="0" fontId="10" fillId="9" borderId="8" xfId="0" applyFont="1" applyFill="1" applyBorder="1"/>
    <xf numFmtId="0" fontId="10" fillId="9" borderId="9" xfId="0" applyFont="1" applyFill="1" applyBorder="1"/>
    <xf numFmtId="0" fontId="0" fillId="0" borderId="10" xfId="0" applyFont="1" applyFill="1" applyBorder="1"/>
    <xf numFmtId="0" fontId="0" fillId="0" borderId="0" xfId="0" applyFont="1" applyFill="1" applyBorder="1"/>
    <xf numFmtId="0" fontId="0" fillId="9" borderId="0" xfId="0" applyFont="1" applyFill="1" applyBorder="1"/>
    <xf numFmtId="0" fontId="8" fillId="0" borderId="0" xfId="0" applyFont="1" applyFill="1" applyBorder="1"/>
    <xf numFmtId="0" fontId="8" fillId="0" borderId="11"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0" fillId="0" borderId="11" xfId="0" applyFont="1" applyFill="1" applyBorder="1"/>
    <xf numFmtId="0" fontId="15" fillId="0" borderId="10" xfId="0" applyFont="1" applyFill="1" applyBorder="1" applyAlignment="1">
      <alignment horizontal="left" vertical="center"/>
    </xf>
    <xf numFmtId="0" fontId="8" fillId="9" borderId="0" xfId="0" applyFont="1" applyFill="1" applyBorder="1"/>
    <xf numFmtId="0" fontId="8" fillId="9" borderId="11" xfId="0" applyFont="1" applyFill="1" applyBorder="1"/>
    <xf numFmtId="0" fontId="0" fillId="0" borderId="0" xfId="0" applyFont="1" applyFill="1" applyBorder="1" applyAlignment="1">
      <alignment vertical="top"/>
    </xf>
    <xf numFmtId="0" fontId="0" fillId="0" borderId="11" xfId="0" applyFont="1" applyFill="1" applyBorder="1" applyAlignment="1">
      <alignment vertical="top"/>
    </xf>
    <xf numFmtId="0" fontId="8" fillId="0" borderId="0" xfId="0" applyFont="1" applyBorder="1" applyAlignment="1">
      <alignment wrapText="1"/>
    </xf>
    <xf numFmtId="0" fontId="7" fillId="9" borderId="10" xfId="0" applyFont="1" applyFill="1" applyBorder="1"/>
    <xf numFmtId="0" fontId="7" fillId="9" borderId="0" xfId="0" applyFont="1" applyFill="1" applyBorder="1" applyAlignment="1">
      <alignment horizontal="right"/>
    </xf>
    <xf numFmtId="0" fontId="0" fillId="9" borderId="10" xfId="0" applyFont="1" applyFill="1" applyBorder="1"/>
    <xf numFmtId="0" fontId="0" fillId="9" borderId="11" xfId="0" applyFont="1" applyFill="1" applyBorder="1"/>
    <xf numFmtId="0" fontId="19" fillId="9" borderId="0" xfId="0" applyFont="1" applyFill="1" applyBorder="1" applyAlignment="1">
      <alignment wrapText="1"/>
    </xf>
    <xf numFmtId="0" fontId="14" fillId="9" borderId="0" xfId="0" applyFont="1" applyFill="1" applyBorder="1" applyAlignment="1">
      <alignment vertical="top"/>
    </xf>
    <xf numFmtId="0" fontId="19" fillId="9" borderId="0" xfId="0" applyFont="1" applyFill="1" applyBorder="1" applyAlignment="1"/>
    <xf numFmtId="0" fontId="19" fillId="9" borderId="10" xfId="0" applyFont="1" applyFill="1" applyBorder="1" applyAlignment="1">
      <alignment wrapText="1"/>
    </xf>
    <xf numFmtId="0" fontId="19" fillId="9" borderId="0" xfId="0" applyFont="1" applyFill="1" applyBorder="1"/>
    <xf numFmtId="0" fontId="19" fillId="9" borderId="0" xfId="0" applyFont="1" applyFill="1" applyBorder="1" applyAlignment="1">
      <alignment horizontal="left" vertical="top" wrapText="1"/>
    </xf>
    <xf numFmtId="0" fontId="20" fillId="9" borderId="0" xfId="0" applyFont="1" applyFill="1" applyBorder="1"/>
    <xf numFmtId="0" fontId="10" fillId="9" borderId="0" xfId="0" applyFont="1" applyFill="1" applyBorder="1"/>
    <xf numFmtId="0" fontId="8" fillId="9" borderId="16" xfId="0" applyFont="1" applyFill="1" applyBorder="1"/>
    <xf numFmtId="0" fontId="0" fillId="9" borderId="16" xfId="0" applyFont="1" applyFill="1" applyBorder="1"/>
    <xf numFmtId="0" fontId="0" fillId="9" borderId="17" xfId="0" applyFont="1" applyFill="1" applyBorder="1"/>
    <xf numFmtId="0" fontId="7" fillId="9" borderId="16" xfId="0" applyFont="1" applyFill="1" applyBorder="1"/>
    <xf numFmtId="0" fontId="26" fillId="9" borderId="0" xfId="0" applyFont="1" applyFill="1" applyBorder="1" applyAlignment="1">
      <alignment vertical="top" wrapText="1"/>
    </xf>
    <xf numFmtId="0" fontId="26" fillId="9" borderId="0" xfId="0" applyFont="1" applyFill="1" applyBorder="1" applyAlignment="1"/>
    <xf numFmtId="0" fontId="18" fillId="0" borderId="0" xfId="0" applyFont="1" applyFill="1" applyBorder="1" applyAlignment="1">
      <alignment horizontal="left" vertical="center"/>
    </xf>
    <xf numFmtId="0" fontId="27" fillId="0" borderId="0" xfId="0" applyFont="1" applyFill="1" applyBorder="1" applyAlignment="1">
      <alignment horizontal="left" vertical="center"/>
    </xf>
    <xf numFmtId="0" fontId="14" fillId="9" borderId="10" xfId="0" applyFont="1" applyFill="1" applyBorder="1" applyAlignment="1">
      <alignment wrapText="1"/>
    </xf>
    <xf numFmtId="0" fontId="2" fillId="0" borderId="18" xfId="0" applyFont="1" applyFill="1" applyBorder="1" applyAlignment="1">
      <alignment horizontal="left" vertical="center"/>
    </xf>
    <xf numFmtId="0" fontId="15" fillId="0" borderId="19" xfId="0" applyFont="1" applyFill="1" applyBorder="1" applyAlignment="1" applyProtection="1">
      <alignment horizontal="center" vertical="center" wrapText="1"/>
      <protection locked="0"/>
    </xf>
    <xf numFmtId="0" fontId="10" fillId="9" borderId="0" xfId="0" applyFont="1" applyFill="1"/>
    <xf numFmtId="0" fontId="17" fillId="0" borderId="0" xfId="0" applyFont="1" applyFill="1" applyBorder="1" applyAlignment="1">
      <alignment horizontal="left" vertical="top" wrapText="1"/>
    </xf>
    <xf numFmtId="0" fontId="0" fillId="0" borderId="0" xfId="0" applyFont="1" applyFill="1" applyBorder="1" applyAlignment="1">
      <alignment wrapText="1"/>
    </xf>
    <xf numFmtId="0" fontId="22" fillId="9" borderId="8" xfId="0" applyFont="1" applyFill="1" applyBorder="1" applyAlignment="1">
      <alignment horizontal="right"/>
    </xf>
    <xf numFmtId="0" fontId="23" fillId="9" borderId="8" xfId="0" applyFont="1" applyFill="1" applyBorder="1" applyAlignment="1">
      <alignment horizontal="right"/>
    </xf>
    <xf numFmtId="0" fontId="7" fillId="9" borderId="2" xfId="0" applyFont="1" applyFill="1" applyBorder="1" applyAlignment="1" applyProtection="1">
      <protection locked="0"/>
    </xf>
    <xf numFmtId="0" fontId="8" fillId="9" borderId="2" xfId="0" applyFont="1" applyFill="1" applyBorder="1" applyAlignment="1" applyProtection="1">
      <protection locked="0"/>
    </xf>
    <xf numFmtId="0" fontId="7" fillId="9" borderId="12" xfId="0" applyFont="1" applyFill="1" applyBorder="1" applyAlignment="1" applyProtection="1">
      <protection locked="0"/>
    </xf>
    <xf numFmtId="0" fontId="7" fillId="9" borderId="2" xfId="3" applyFont="1" applyFill="1" applyBorder="1" applyAlignment="1" applyProtection="1">
      <protection locked="0"/>
    </xf>
    <xf numFmtId="0" fontId="8" fillId="0" borderId="0" xfId="0" applyFont="1" applyFill="1" applyBorder="1" applyAlignment="1">
      <alignment vertical="top" wrapText="1"/>
    </xf>
    <xf numFmtId="0" fontId="8" fillId="0" borderId="0" xfId="0" applyFont="1" applyBorder="1" applyAlignment="1">
      <alignment wrapText="1"/>
    </xf>
    <xf numFmtId="0" fontId="8"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8" fillId="0" borderId="11" xfId="0" applyFont="1" applyBorder="1" applyAlignment="1">
      <alignment vertical="top" wrapText="1"/>
    </xf>
    <xf numFmtId="0" fontId="21" fillId="0" borderId="13"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protection locked="0"/>
    </xf>
    <xf numFmtId="0" fontId="21" fillId="0" borderId="1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1" xfId="0" applyFont="1" applyFill="1" applyBorder="1" applyAlignment="1" applyProtection="1">
      <alignment horizontal="right" vertical="top" wrapText="1"/>
      <protection locked="0"/>
    </xf>
    <xf numFmtId="0" fontId="21" fillId="0" borderId="1" xfId="0" applyFont="1" applyFill="1" applyBorder="1" applyAlignment="1" applyProtection="1">
      <alignment horizontal="right" vertical="top"/>
      <protection locked="0"/>
    </xf>
    <xf numFmtId="0" fontId="21" fillId="0" borderId="14" xfId="0" applyFont="1" applyFill="1" applyBorder="1" applyAlignment="1" applyProtection="1">
      <alignment horizontal="right" vertical="top"/>
      <protection locked="0"/>
    </xf>
    <xf numFmtId="0" fontId="21" fillId="0" borderId="0" xfId="0" applyFont="1" applyFill="1" applyBorder="1" applyAlignment="1" applyProtection="1">
      <alignment horizontal="right" vertical="top"/>
      <protection locked="0"/>
    </xf>
    <xf numFmtId="0" fontId="21" fillId="0" borderId="11" xfId="0" applyFont="1" applyFill="1" applyBorder="1" applyAlignment="1" applyProtection="1">
      <alignment horizontal="right" vertical="top"/>
      <protection locked="0"/>
    </xf>
    <xf numFmtId="0" fontId="21" fillId="0" borderId="10" xfId="0" applyFont="1" applyFill="1" applyBorder="1" applyAlignment="1" applyProtection="1">
      <alignment horizontal="left" wrapText="1"/>
      <protection locked="0"/>
    </xf>
    <xf numFmtId="0" fontId="21" fillId="0" borderId="0" xfId="0" applyFont="1" applyFill="1" applyBorder="1" applyAlignment="1" applyProtection="1">
      <alignment horizontal="left" wrapText="1"/>
      <protection locked="0"/>
    </xf>
    <xf numFmtId="0" fontId="21" fillId="0" borderId="0" xfId="0" applyFont="1" applyFill="1" applyBorder="1" applyAlignment="1" applyProtection="1">
      <alignment horizontal="right" wrapText="1"/>
      <protection locked="0"/>
    </xf>
    <xf numFmtId="0" fontId="21" fillId="0" borderId="0" xfId="0" applyFont="1" applyFill="1" applyBorder="1" applyAlignment="1" applyProtection="1">
      <alignment horizontal="right"/>
      <protection locked="0"/>
    </xf>
    <xf numFmtId="0" fontId="21" fillId="0" borderId="11" xfId="0" applyFont="1" applyFill="1" applyBorder="1" applyAlignment="1" applyProtection="1">
      <alignment horizontal="right"/>
      <protection locked="0"/>
    </xf>
    <xf numFmtId="0" fontId="14" fillId="9" borderId="0" xfId="0" applyFont="1" applyFill="1" applyBorder="1" applyAlignment="1">
      <alignment vertical="top" wrapText="1"/>
    </xf>
    <xf numFmtId="0" fontId="19" fillId="9" borderId="0" xfId="0" applyFont="1" applyFill="1" applyBorder="1" applyAlignment="1"/>
    <xf numFmtId="0" fontId="25" fillId="9" borderId="10" xfId="0" applyFont="1" applyFill="1" applyBorder="1" applyAlignment="1">
      <alignment horizontal="left" vertical="top" wrapText="1"/>
    </xf>
    <xf numFmtId="0" fontId="25" fillId="9" borderId="0" xfId="0" applyFont="1" applyFill="1" applyBorder="1" applyAlignment="1">
      <alignment horizontal="left" vertical="top" wrapText="1"/>
    </xf>
    <xf numFmtId="0" fontId="10" fillId="9" borderId="15" xfId="0" applyFont="1" applyFill="1" applyBorder="1" applyAlignment="1">
      <alignment vertical="top" wrapText="1"/>
    </xf>
    <xf numFmtId="0" fontId="0" fillId="9" borderId="16" xfId="0" applyFont="1" applyFill="1" applyBorder="1" applyAlignment="1">
      <alignment vertical="top" wrapText="1"/>
    </xf>
    <xf numFmtId="0" fontId="25" fillId="9" borderId="10" xfId="0" applyFont="1" applyFill="1" applyBorder="1" applyAlignment="1">
      <alignment horizontal="left" wrapText="1"/>
    </xf>
    <xf numFmtId="0" fontId="25" fillId="9" borderId="0" xfId="0" applyFont="1" applyFill="1" applyBorder="1" applyAlignment="1">
      <alignment horizontal="left" wrapText="1"/>
    </xf>
  </cellXfs>
  <cellStyles count="4">
    <cellStyle name="Hyperlink" xfId="3" builtinId="8"/>
    <cellStyle name="Komma" xfId="1" builtinId="3"/>
    <cellStyle name="Procent" xfId="2" builtinId="5"/>
    <cellStyle name="Standaard" xfId="0" builtinId="0"/>
  </cellStyles>
  <dxfs count="10">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37479975507967E-2"/>
          <c:y val="9.8446573557453051E-2"/>
          <c:w val="0.88110701748316178"/>
          <c:h val="0.88686303259713317"/>
        </c:manualLayout>
      </c:layout>
      <c:radarChart>
        <c:radarStyle val="filled"/>
        <c:varyColors val="0"/>
        <c:ser>
          <c:idx val="0"/>
          <c:order val="0"/>
          <c:tx>
            <c:strRef>
              <c:f>'lijsten en berekeningen'!$A$2</c:f>
              <c:strCache>
                <c:ptCount val="1"/>
                <c:pt idx="0">
                  <c:v>Uitkomst per thema</c:v>
                </c:pt>
              </c:strCache>
            </c:strRef>
          </c:tx>
          <c:spPr>
            <a:noFill/>
            <a:ln w="76200">
              <a:solidFill>
                <a:srgbClr val="7030A0"/>
              </a:solidFill>
            </a:ln>
            <a:effectLst>
              <a:outerShdw sx="1000" sy="1000" algn="ctr" rotWithShape="0">
                <a:schemeClr val="tx1"/>
              </a:outerShdw>
            </a:effectLst>
          </c:spPr>
          <c:cat>
            <c:strRef>
              <c:f>'lijsten en berekeningen'!$B$1:$G$1</c:f>
              <c:strCache>
                <c:ptCount val="6"/>
                <c:pt idx="0">
                  <c:v>Stressreductie</c:v>
                </c:pt>
                <c:pt idx="1">
                  <c:v>Sociale relaties</c:v>
                </c:pt>
                <c:pt idx="2">
                  <c:v>Beweging</c:v>
                </c:pt>
                <c:pt idx="3">
                  <c:v>Biologische Voeding</c:v>
                </c:pt>
                <c:pt idx="4">
                  <c:v>Zingeving</c:v>
                </c:pt>
                <c:pt idx="5">
                  <c:v>Werktevredenheid</c:v>
                </c:pt>
              </c:strCache>
            </c:strRef>
          </c:cat>
          <c:val>
            <c:numRef>
              <c:f>'lijsten en berekeningen'!$B$2:$G$2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25D-4EF0-A1EB-51291E2FBE30}"/>
            </c:ext>
          </c:extLst>
        </c:ser>
        <c:ser>
          <c:idx val="1"/>
          <c:order val="1"/>
          <c:tx>
            <c:strRef>
              <c:f>'lijsten en berekeningen'!$A$3</c:f>
              <c:strCache>
                <c:ptCount val="1"/>
                <c:pt idx="0">
                  <c:v>Veerkracht</c:v>
                </c:pt>
              </c:strCache>
            </c:strRef>
          </c:tx>
          <c:spPr>
            <a:solidFill>
              <a:srgbClr val="92D050">
                <a:alpha val="62000"/>
              </a:srgbClr>
            </a:solidFill>
            <a:ln>
              <a:noFill/>
            </a:ln>
            <a:effectLst/>
          </c:spPr>
          <c:cat>
            <c:strRef>
              <c:f>'lijsten en berekeningen'!$B$1:$G$1</c:f>
              <c:strCache>
                <c:ptCount val="6"/>
                <c:pt idx="0">
                  <c:v>Stressreductie</c:v>
                </c:pt>
                <c:pt idx="1">
                  <c:v>Sociale relaties</c:v>
                </c:pt>
                <c:pt idx="2">
                  <c:v>Beweging</c:v>
                </c:pt>
                <c:pt idx="3">
                  <c:v>Biologische Voeding</c:v>
                </c:pt>
                <c:pt idx="4">
                  <c:v>Zingeving</c:v>
                </c:pt>
                <c:pt idx="5">
                  <c:v>Werktevredenheid</c:v>
                </c:pt>
              </c:strCache>
            </c:strRef>
          </c:cat>
          <c:val>
            <c:numRef>
              <c:f>'lijsten en berekeningen'!$B$3:$G$3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25D-4EF0-A1EB-51291E2FBE30}"/>
            </c:ext>
          </c:extLst>
        </c:ser>
        <c:dLbls>
          <c:showLegendKey val="0"/>
          <c:showVal val="0"/>
          <c:showCatName val="0"/>
          <c:showSerName val="0"/>
          <c:showPercent val="0"/>
          <c:showBubbleSize val="0"/>
        </c:dLbls>
        <c:axId val="469415176"/>
        <c:axId val="469414848"/>
      </c:radarChart>
      <c:catAx>
        <c:axId val="4694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9414848"/>
        <c:crosses val="autoZero"/>
        <c:auto val="1"/>
        <c:lblAlgn val="ctr"/>
        <c:lblOffset val="100"/>
        <c:noMultiLvlLbl val="0"/>
      </c:catAx>
      <c:valAx>
        <c:axId val="469414848"/>
        <c:scaling>
          <c:orientation val="minMax"/>
        </c:scaling>
        <c:delete val="1"/>
        <c:axPos val="l"/>
        <c:numFmt formatCode="General" sourceLinked="1"/>
        <c:majorTickMark val="out"/>
        <c:minorTickMark val="none"/>
        <c:tickLblPos val="nextTo"/>
        <c:crossAx val="469415176"/>
        <c:crosses val="autoZero"/>
        <c:crossBetween val="between"/>
      </c:valAx>
      <c:spPr>
        <a:noFill/>
        <a:ln>
          <a:noFill/>
        </a:ln>
        <a:effectLst>
          <a:outerShdw dist="50800" dir="5400000" sx="1000" sy="1000" algn="ctr" rotWithShape="0">
            <a:srgbClr val="000000"/>
          </a:outerShdw>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128352117953009"/>
          <c:y val="7.0901533908827974E-2"/>
          <c:w val="0.89719663167104113"/>
          <c:h val="0.48358926228951404"/>
        </c:manualLayout>
      </c:layout>
      <c:barChart>
        <c:barDir val="col"/>
        <c:grouping val="stacked"/>
        <c:varyColors val="0"/>
        <c:ser>
          <c:idx val="2"/>
          <c:order val="0"/>
          <c:tx>
            <c:strRef>
              <c:f>'lijsten en berekeningen'!$A$8</c:f>
              <c:strCache>
                <c:ptCount val="1"/>
                <c:pt idx="0">
                  <c:v>%</c:v>
                </c:pt>
              </c:strCache>
            </c:strRef>
          </c:tx>
          <c:spPr>
            <a:solidFill>
              <a:schemeClr val="accent6">
                <a:tint val="86000"/>
              </a:schemeClr>
            </a:solidFill>
            <a:ln>
              <a:noFill/>
            </a:ln>
            <a:effectLst/>
          </c:spPr>
          <c:invertIfNegative val="0"/>
          <c:cat>
            <c:strRef>
              <c:f>'lijsten en berekeningen'!$B$5:$F$5</c:f>
              <c:strCache>
                <c:ptCount val="5"/>
                <c:pt idx="0">
                  <c:v>IQ</c:v>
                </c:pt>
                <c:pt idx="1">
                  <c:v>SQ</c:v>
                </c:pt>
                <c:pt idx="2">
                  <c:v>VQ</c:v>
                </c:pt>
                <c:pt idx="3">
                  <c:v>EQ</c:v>
                </c:pt>
                <c:pt idx="4">
                  <c:v>FQ</c:v>
                </c:pt>
              </c:strCache>
            </c:strRef>
          </c:cat>
          <c:val>
            <c:numRef>
              <c:f>'lijsten en berekeningen'!$B$8:$F$8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7A2-41C1-92BB-3C3B6D756697}"/>
            </c:ext>
          </c:extLst>
        </c:ser>
        <c:ser>
          <c:idx val="3"/>
          <c:order val="1"/>
          <c:tx>
            <c:strRef>
              <c:f>'lijsten en berekeningen'!$A$9</c:f>
              <c:strCache>
                <c:ptCount val="1"/>
                <c:pt idx="0">
                  <c:v>% verschil</c:v>
                </c:pt>
              </c:strCache>
            </c:strRef>
          </c:tx>
          <c:spPr>
            <a:solidFill>
              <a:schemeClr val="accent6">
                <a:tint val="58000"/>
              </a:schemeClr>
            </a:solidFill>
            <a:ln>
              <a:noFill/>
            </a:ln>
            <a:effectLst/>
          </c:spPr>
          <c:invertIfNegative val="0"/>
          <c:cat>
            <c:strRef>
              <c:f>'lijsten en berekeningen'!$B$5:$F$5</c:f>
              <c:strCache>
                <c:ptCount val="5"/>
                <c:pt idx="0">
                  <c:v>IQ</c:v>
                </c:pt>
                <c:pt idx="1">
                  <c:v>SQ</c:v>
                </c:pt>
                <c:pt idx="2">
                  <c:v>VQ</c:v>
                </c:pt>
                <c:pt idx="3">
                  <c:v>EQ</c:v>
                </c:pt>
                <c:pt idx="4">
                  <c:v>FQ</c:v>
                </c:pt>
              </c:strCache>
            </c:strRef>
          </c:cat>
          <c:val>
            <c:numRef>
              <c:f>'lijsten en berekeningen'!$B$9:$F$9</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87A2-41C1-92BB-3C3B6D756697}"/>
            </c:ext>
          </c:extLst>
        </c:ser>
        <c:dLbls>
          <c:showLegendKey val="0"/>
          <c:showVal val="0"/>
          <c:showCatName val="0"/>
          <c:showSerName val="0"/>
          <c:showPercent val="0"/>
          <c:showBubbleSize val="0"/>
        </c:dLbls>
        <c:gapWidth val="150"/>
        <c:overlap val="100"/>
        <c:axId val="357371512"/>
        <c:axId val="357370200"/>
      </c:barChart>
      <c:catAx>
        <c:axId val="357371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7370200"/>
        <c:crosses val="autoZero"/>
        <c:auto val="1"/>
        <c:lblAlgn val="ctr"/>
        <c:lblOffset val="100"/>
        <c:noMultiLvlLbl val="0"/>
      </c:catAx>
      <c:valAx>
        <c:axId val="357370200"/>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357371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3</xdr:col>
      <xdr:colOff>38838</xdr:colOff>
      <xdr:row>0</xdr:row>
      <xdr:rowOff>38100</xdr:rowOff>
    </xdr:from>
    <xdr:to>
      <xdr:col>8</xdr:col>
      <xdr:colOff>27030</xdr:colOff>
      <xdr:row>7</xdr:row>
      <xdr:rowOff>26292</xdr:rowOff>
    </xdr:to>
    <xdr:pic>
      <xdr:nvPicPr>
        <xdr:cNvPr id="4" name="Afbeelding 3">
          <a:extLst>
            <a:ext uri="{FF2B5EF4-FFF2-40B4-BE49-F238E27FC236}">
              <a16:creationId xmlns:a16="http://schemas.microsoft.com/office/drawing/2014/main" id="{D0D11AA9-1E93-489B-A453-A8591E282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2388" y="38100"/>
          <a:ext cx="1445517" cy="1445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717576</xdr:colOff>
      <xdr:row>5</xdr:row>
      <xdr:rowOff>151834</xdr:rowOff>
    </xdr:from>
    <xdr:to>
      <xdr:col>3</xdr:col>
      <xdr:colOff>441032</xdr:colOff>
      <xdr:row>18</xdr:row>
      <xdr:rowOff>144907</xdr:rowOff>
    </xdr:to>
    <xdr:graphicFrame macro="">
      <xdr:nvGraphicFramePr>
        <xdr:cNvPr id="6" name="Grafiek 1">
          <a:extLst>
            <a:ext uri="{FF2B5EF4-FFF2-40B4-BE49-F238E27FC236}">
              <a16:creationId xmlns:a16="http://schemas.microsoft.com/office/drawing/2014/main" id="{EB73871A-9D79-4BD6-A4A8-B0212BF051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677331</xdr:colOff>
      <xdr:row>30</xdr:row>
      <xdr:rowOff>84667</xdr:rowOff>
    </xdr:from>
    <xdr:to>
      <xdr:col>9</xdr:col>
      <xdr:colOff>275165</xdr:colOff>
      <xdr:row>49</xdr:row>
      <xdr:rowOff>95250</xdr:rowOff>
    </xdr:to>
    <xdr:grpSp>
      <xdr:nvGrpSpPr>
        <xdr:cNvPr id="2" name="Groep 1">
          <a:extLst>
            <a:ext uri="{FF2B5EF4-FFF2-40B4-BE49-F238E27FC236}">
              <a16:creationId xmlns:a16="http://schemas.microsoft.com/office/drawing/2014/main" id="{DC3FFA01-0A97-4B19-A00F-F6AC3718F5C8}"/>
            </a:ext>
          </a:extLst>
        </xdr:cNvPr>
        <xdr:cNvGrpSpPr/>
      </xdr:nvGrpSpPr>
      <xdr:grpSpPr>
        <a:xfrm>
          <a:off x="677331" y="6688667"/>
          <a:ext cx="6371167" cy="3630083"/>
          <a:chOff x="3200400" y="5305425"/>
          <a:chExt cx="2514599" cy="1600200"/>
        </a:xfrm>
      </xdr:grpSpPr>
      <xdr:graphicFrame macro="">
        <xdr:nvGraphicFramePr>
          <xdr:cNvPr id="10" name="Grafiek 9">
            <a:extLst>
              <a:ext uri="{FF2B5EF4-FFF2-40B4-BE49-F238E27FC236}">
                <a16:creationId xmlns:a16="http://schemas.microsoft.com/office/drawing/2014/main" id="{67DA1D72-16EE-4BF5-B5D2-8C9CE7F5F12C}"/>
              </a:ext>
            </a:extLst>
          </xdr:cNvPr>
          <xdr:cNvGraphicFramePr>
            <a:graphicFrameLocks/>
          </xdr:cNvGraphicFramePr>
        </xdr:nvGraphicFramePr>
        <xdr:xfrm>
          <a:off x="3200400" y="5305425"/>
          <a:ext cx="2514599" cy="1600200"/>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9" name="Afbeelding 8">
            <a:extLst>
              <a:ext uri="{FF2B5EF4-FFF2-40B4-BE49-F238E27FC236}">
                <a16:creationId xmlns:a16="http://schemas.microsoft.com/office/drawing/2014/main" id="{1ABBB1CE-541C-42E6-9DEB-429A3E9CD4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68159" y="6045238"/>
            <a:ext cx="307612" cy="311672"/>
          </a:xfrm>
          <a:prstGeom prst="rect">
            <a:avLst/>
          </a:prstGeom>
        </xdr:spPr>
      </xdr:pic>
      <xdr:pic>
        <xdr:nvPicPr>
          <xdr:cNvPr id="11" name="Afbeelding 10">
            <a:extLst>
              <a:ext uri="{FF2B5EF4-FFF2-40B4-BE49-F238E27FC236}">
                <a16:creationId xmlns:a16="http://schemas.microsoft.com/office/drawing/2014/main" id="{90AE57D3-6FC3-4D92-8C59-011BE96B5F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9613" y="6044071"/>
            <a:ext cx="307612" cy="304649"/>
          </a:xfrm>
          <a:prstGeom prst="rect">
            <a:avLst/>
          </a:prstGeom>
        </xdr:spPr>
      </xdr:pic>
      <xdr:pic>
        <xdr:nvPicPr>
          <xdr:cNvPr id="13" name="Afbeelding 12">
            <a:extLst>
              <a:ext uri="{FF2B5EF4-FFF2-40B4-BE49-F238E27FC236}">
                <a16:creationId xmlns:a16="http://schemas.microsoft.com/office/drawing/2014/main" id="{856250A5-22B6-43EA-A86D-D6D0D876B41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16814" y="6033679"/>
            <a:ext cx="307612" cy="307876"/>
          </a:xfrm>
          <a:prstGeom prst="rect">
            <a:avLst/>
          </a:prstGeom>
        </xdr:spPr>
      </xdr:pic>
      <xdr:pic>
        <xdr:nvPicPr>
          <xdr:cNvPr id="15" name="Afbeelding 14">
            <a:extLst>
              <a:ext uri="{FF2B5EF4-FFF2-40B4-BE49-F238E27FC236}">
                <a16:creationId xmlns:a16="http://schemas.microsoft.com/office/drawing/2014/main" id="{F55C0888-E21C-4A96-AAFC-08A9C073B7A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83337" y="6035011"/>
            <a:ext cx="307612" cy="309227"/>
          </a:xfrm>
          <a:prstGeom prst="rect">
            <a:avLst/>
          </a:prstGeom>
        </xdr:spPr>
      </xdr:pic>
      <xdr:pic>
        <xdr:nvPicPr>
          <xdr:cNvPr id="17" name="Afbeelding 16">
            <a:extLst>
              <a:ext uri="{FF2B5EF4-FFF2-40B4-BE49-F238E27FC236}">
                <a16:creationId xmlns:a16="http://schemas.microsoft.com/office/drawing/2014/main" id="{BC70B1DF-CC8D-4013-8176-F7064D5B00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32806" y="6048698"/>
            <a:ext cx="307612" cy="304917"/>
          </a:xfrm>
          <a:prstGeom prst="rect">
            <a:avLst/>
          </a:prstGeom>
        </xdr:spPr>
      </xdr:pic>
    </xdr:grpSp>
    <xdr:clientData/>
  </xdr:twoCellAnchor>
  <xdr:twoCellAnchor>
    <xdr:from>
      <xdr:col>10</xdr:col>
      <xdr:colOff>174624</xdr:colOff>
      <xdr:row>15</xdr:row>
      <xdr:rowOff>0</xdr:rowOff>
    </xdr:from>
    <xdr:to>
      <xdr:col>11</xdr:col>
      <xdr:colOff>497417</xdr:colOff>
      <xdr:row>19</xdr:row>
      <xdr:rowOff>157691</xdr:rowOff>
    </xdr:to>
    <xdr:pic>
      <xdr:nvPicPr>
        <xdr:cNvPr id="12" name="Afbeelding 11">
          <a:extLst>
            <a:ext uri="{FF2B5EF4-FFF2-40B4-BE49-F238E27FC236}">
              <a16:creationId xmlns:a16="http://schemas.microsoft.com/office/drawing/2014/main" id="{E5B6122E-D46D-4D21-9857-89901EB4B65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683624" y="4755463"/>
          <a:ext cx="936626" cy="937311"/>
        </a:xfrm>
        <a:prstGeom prst="rect">
          <a:avLst/>
        </a:prstGeom>
      </xdr:spPr>
    </xdr:pic>
    <xdr:clientData/>
  </xdr:twoCellAnchor>
  <xdr:twoCellAnchor editAs="oneCell">
    <xdr:from>
      <xdr:col>0</xdr:col>
      <xdr:colOff>113650</xdr:colOff>
      <xdr:row>2</xdr:row>
      <xdr:rowOff>169333</xdr:rowOff>
    </xdr:from>
    <xdr:to>
      <xdr:col>4</xdr:col>
      <xdr:colOff>558151</xdr:colOff>
      <xdr:row>22</xdr:row>
      <xdr:rowOff>95250</xdr:rowOff>
    </xdr:to>
    <xdr:pic>
      <xdr:nvPicPr>
        <xdr:cNvPr id="14" name="Afbeelding 13">
          <a:extLst>
            <a:ext uri="{FF2B5EF4-FFF2-40B4-BE49-F238E27FC236}">
              <a16:creationId xmlns:a16="http://schemas.microsoft.com/office/drawing/2014/main" id="{F0E68003-3AC1-4F68-A22D-1A032A2B85F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3650" y="1185333"/>
          <a:ext cx="3820584" cy="3820584"/>
        </a:xfrm>
        <a:prstGeom prst="rect">
          <a:avLst/>
        </a:prstGeom>
      </xdr:spPr>
    </xdr:pic>
    <xdr:clientData/>
  </xdr:twoCellAnchor>
</xdr:wsDr>
</file>

<file path=xl/tables/table1.xml><?xml version="1.0" encoding="utf-8"?>
<table xmlns="http://schemas.openxmlformats.org/spreadsheetml/2006/main" id="1" name="Tabel1" displayName="Tabel1" ref="A10:H81" totalsRowShown="0" headerRowDxfId="9" dataDxfId="8">
  <sortState ref="A11:H81">
    <sortCondition ref="A10:A81"/>
  </sortState>
  <tableColumns count="8">
    <tableColumn id="6" name=" " dataDxfId="7"/>
    <tableColumn id="7" name="Questions" dataDxfId="6"/>
    <tableColumn id="4" name="." dataDxfId="5"/>
    <tableColumn id="2" name=".." dataDxfId="4"/>
    <tableColumn id="8" name="Score" dataDxfId="3"/>
    <tableColumn id="9" name="origineel nr" dataDxfId="2"/>
    <tableColumn id="1" name="Lange versie" dataDxfId="1"/>
    <tableColumn id="5" name="Suggestie"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abSelected="1" showRuler="0" zoomScaleNormal="100" zoomScalePageLayoutView="70" workbookViewId="0">
      <selection activeCell="E11" sqref="E11"/>
    </sheetView>
  </sheetViews>
  <sheetFormatPr defaultColWidth="9.140625" defaultRowHeight="12" x14ac:dyDescent="0.25"/>
  <cols>
    <col min="1" max="1" width="3.7109375" style="29" customWidth="1"/>
    <col min="2" max="2" width="23.5703125" style="29" customWidth="1"/>
    <col min="3" max="3" width="55.85546875" style="29" customWidth="1"/>
    <col min="4" max="4" width="10.28515625" style="30" customWidth="1"/>
    <col min="5" max="5" width="11.5703125" style="32" customWidth="1"/>
    <col min="6" max="6" width="16.7109375" style="36" hidden="1" customWidth="1"/>
    <col min="7" max="7" width="15.85546875" style="41" hidden="1" customWidth="1"/>
    <col min="8" max="8" width="9.140625" style="21" hidden="1" customWidth="1"/>
    <col min="9" max="13" width="9.140625" style="32" customWidth="1"/>
    <col min="14" max="16384" width="9.140625" style="32"/>
  </cols>
  <sheetData>
    <row r="1" spans="1:11" ht="15.75" thickBot="1" x14ac:dyDescent="0.3">
      <c r="A1" s="33"/>
      <c r="B1" s="34"/>
      <c r="C1" s="35" t="s">
        <v>132</v>
      </c>
      <c r="D1" s="28"/>
      <c r="E1" s="28"/>
      <c r="G1" s="36"/>
    </row>
    <row r="2" spans="1:11" ht="16.5" thickTop="1" thickBot="1" x14ac:dyDescent="0.3">
      <c r="A2" s="53" t="s">
        <v>136</v>
      </c>
      <c r="B2" s="54"/>
      <c r="C2" s="55"/>
      <c r="D2" s="58"/>
      <c r="E2" s="58"/>
      <c r="G2" s="36"/>
    </row>
    <row r="3" spans="1:11" ht="16.5" thickTop="1" thickBot="1" x14ac:dyDescent="0.3">
      <c r="A3" s="53" t="s">
        <v>135</v>
      </c>
      <c r="B3" s="54"/>
      <c r="C3" s="55"/>
      <c r="D3" s="58"/>
      <c r="E3" s="58"/>
      <c r="G3" s="36"/>
      <c r="K3" s="31"/>
    </row>
    <row r="4" spans="1:11" ht="16.5" thickTop="1" thickBot="1" x14ac:dyDescent="0.3">
      <c r="A4" s="53" t="s">
        <v>113</v>
      </c>
      <c r="B4" s="54"/>
      <c r="C4" s="56"/>
      <c r="D4" s="59"/>
      <c r="E4" s="59"/>
      <c r="G4" s="36"/>
      <c r="K4" s="31"/>
    </row>
    <row r="5" spans="1:11" ht="16.5" thickTop="1" thickBot="1" x14ac:dyDescent="0.3">
      <c r="A5" s="53" t="s">
        <v>114</v>
      </c>
      <c r="B5" s="54"/>
      <c r="C5" s="55"/>
      <c r="D5" s="58"/>
      <c r="E5" s="58"/>
      <c r="G5" s="36"/>
    </row>
    <row r="6" spans="1:11" ht="16.5" thickTop="1" thickBot="1" x14ac:dyDescent="0.3">
      <c r="A6" s="53" t="s">
        <v>111</v>
      </c>
      <c r="B6" s="54"/>
      <c r="C6" s="55"/>
      <c r="D6" s="58"/>
      <c r="E6" s="58"/>
      <c r="G6" s="36"/>
    </row>
    <row r="7" spans="1:11" ht="16.5" thickTop="1" thickBot="1" x14ac:dyDescent="0.3">
      <c r="A7" s="53" t="s">
        <v>112</v>
      </c>
      <c r="B7" s="54"/>
      <c r="C7" s="55"/>
      <c r="D7" s="58"/>
      <c r="E7" s="58"/>
      <c r="G7" s="36"/>
    </row>
    <row r="8" spans="1:11" ht="15.75" thickTop="1" x14ac:dyDescent="0.25">
      <c r="A8" s="51"/>
      <c r="B8" s="52"/>
      <c r="C8" s="50" t="s">
        <v>137</v>
      </c>
      <c r="D8" s="57"/>
      <c r="E8" s="57"/>
      <c r="G8" s="36"/>
    </row>
    <row r="9" spans="1:11" ht="66" customHeight="1" x14ac:dyDescent="0.25">
      <c r="A9" s="108" t="s">
        <v>41</v>
      </c>
      <c r="B9" s="109"/>
      <c r="C9" s="109"/>
      <c r="D9" s="109"/>
      <c r="E9" s="109"/>
      <c r="G9" s="36"/>
    </row>
    <row r="10" spans="1:11" s="37" customFormat="1" ht="15" x14ac:dyDescent="0.25">
      <c r="A10" s="42" t="s">
        <v>31</v>
      </c>
      <c r="B10" s="43" t="s">
        <v>133</v>
      </c>
      <c r="C10" s="44" t="s">
        <v>32</v>
      </c>
      <c r="D10" s="45" t="s">
        <v>33</v>
      </c>
      <c r="E10" s="46" t="s">
        <v>30</v>
      </c>
      <c r="F10" s="22" t="s">
        <v>16</v>
      </c>
      <c r="G10" s="22" t="s">
        <v>0</v>
      </c>
      <c r="H10" s="22" t="s">
        <v>13</v>
      </c>
    </row>
    <row r="11" spans="1:11" ht="15" customHeight="1" x14ac:dyDescent="0.25">
      <c r="A11" s="25">
        <v>1</v>
      </c>
      <c r="B11" s="25" t="s">
        <v>134</v>
      </c>
      <c r="C11" s="26"/>
      <c r="D11" s="26"/>
      <c r="E11" s="27"/>
      <c r="F11" s="23">
        <v>1</v>
      </c>
      <c r="G11" s="21" t="s">
        <v>5</v>
      </c>
      <c r="H11" s="21" t="s">
        <v>4</v>
      </c>
    </row>
    <row r="12" spans="1:11" ht="15" customHeight="1" x14ac:dyDescent="0.25">
      <c r="A12" s="25">
        <v>2</v>
      </c>
      <c r="B12" s="25" t="s">
        <v>42</v>
      </c>
      <c r="C12" s="26"/>
      <c r="D12" s="26"/>
      <c r="E12" s="106"/>
      <c r="F12" s="24">
        <v>8</v>
      </c>
      <c r="G12" s="21" t="s">
        <v>5</v>
      </c>
      <c r="H12" s="21" t="s">
        <v>4</v>
      </c>
    </row>
    <row r="13" spans="1:11" ht="15" customHeight="1" x14ac:dyDescent="0.25">
      <c r="A13" s="25">
        <v>3</v>
      </c>
      <c r="B13" s="25" t="s">
        <v>43</v>
      </c>
      <c r="C13" s="26"/>
      <c r="D13" s="26"/>
      <c r="E13" s="106"/>
      <c r="F13" s="24">
        <v>2</v>
      </c>
      <c r="G13" s="21" t="s">
        <v>5</v>
      </c>
      <c r="H13" s="21" t="s">
        <v>4</v>
      </c>
    </row>
    <row r="14" spans="1:11" ht="15" customHeight="1" x14ac:dyDescent="0.25">
      <c r="A14" s="25">
        <v>4</v>
      </c>
      <c r="B14" s="25" t="s">
        <v>44</v>
      </c>
      <c r="C14" s="26"/>
      <c r="D14" s="26"/>
      <c r="E14" s="106"/>
      <c r="F14" s="24">
        <v>3</v>
      </c>
      <c r="G14" s="21" t="s">
        <v>5</v>
      </c>
      <c r="H14" s="21" t="s">
        <v>4</v>
      </c>
    </row>
    <row r="15" spans="1:11" ht="15" customHeight="1" x14ac:dyDescent="0.25">
      <c r="A15" s="25">
        <v>5</v>
      </c>
      <c r="B15" s="25" t="s">
        <v>45</v>
      </c>
      <c r="C15" s="26"/>
      <c r="D15" s="26"/>
      <c r="E15" s="106"/>
      <c r="F15" s="24">
        <v>4</v>
      </c>
      <c r="G15" s="21" t="s">
        <v>5</v>
      </c>
      <c r="H15" s="21" t="s">
        <v>4</v>
      </c>
    </row>
    <row r="16" spans="1:11" ht="15" customHeight="1" x14ac:dyDescent="0.25">
      <c r="A16" s="25">
        <v>6</v>
      </c>
      <c r="B16" s="25" t="s">
        <v>46</v>
      </c>
      <c r="C16" s="26"/>
      <c r="D16" s="26"/>
      <c r="E16" s="106"/>
      <c r="F16" s="24">
        <v>5</v>
      </c>
      <c r="G16" s="21" t="s">
        <v>5</v>
      </c>
      <c r="H16" s="21" t="s">
        <v>4</v>
      </c>
    </row>
    <row r="17" spans="1:8" ht="15" customHeight="1" x14ac:dyDescent="0.25">
      <c r="A17" s="25">
        <v>7</v>
      </c>
      <c r="B17" s="25" t="s">
        <v>47</v>
      </c>
      <c r="C17" s="26"/>
      <c r="D17" s="26"/>
      <c r="E17" s="106"/>
      <c r="F17" s="24">
        <v>6</v>
      </c>
      <c r="G17" s="21" t="s">
        <v>5</v>
      </c>
      <c r="H17" s="21" t="s">
        <v>4</v>
      </c>
    </row>
    <row r="18" spans="1:8" ht="15" customHeight="1" x14ac:dyDescent="0.25">
      <c r="A18" s="25">
        <v>8</v>
      </c>
      <c r="B18" s="25" t="s">
        <v>48</v>
      </c>
      <c r="C18" s="26"/>
      <c r="D18" s="26"/>
      <c r="E18" s="106"/>
      <c r="F18" s="24">
        <v>7</v>
      </c>
      <c r="G18" s="21" t="s">
        <v>5</v>
      </c>
      <c r="H18" s="21" t="s">
        <v>4</v>
      </c>
    </row>
    <row r="19" spans="1:8" ht="15" customHeight="1" x14ac:dyDescent="0.25">
      <c r="A19" s="25">
        <v>9</v>
      </c>
      <c r="B19" s="25" t="s">
        <v>49</v>
      </c>
      <c r="C19" s="26"/>
      <c r="D19" s="26"/>
      <c r="E19" s="106"/>
      <c r="F19" s="24">
        <v>9</v>
      </c>
      <c r="G19" s="21" t="s">
        <v>5</v>
      </c>
      <c r="H19" s="21" t="s">
        <v>4</v>
      </c>
    </row>
    <row r="20" spans="1:8" ht="15" customHeight="1" x14ac:dyDescent="0.25">
      <c r="A20" s="25">
        <v>10</v>
      </c>
      <c r="B20" s="25" t="s">
        <v>50</v>
      </c>
      <c r="C20" s="26"/>
      <c r="D20" s="26"/>
      <c r="E20" s="106"/>
      <c r="F20" s="24">
        <v>10</v>
      </c>
      <c r="G20" s="21" t="s">
        <v>5</v>
      </c>
      <c r="H20" s="21" t="s">
        <v>4</v>
      </c>
    </row>
    <row r="21" spans="1:8" ht="15" customHeight="1" x14ac:dyDescent="0.25">
      <c r="A21" s="25">
        <v>11</v>
      </c>
      <c r="B21" s="25" t="s">
        <v>51</v>
      </c>
      <c r="C21" s="26"/>
      <c r="D21" s="26"/>
      <c r="E21" s="106"/>
      <c r="F21" s="24">
        <v>11</v>
      </c>
      <c r="G21" s="21" t="s">
        <v>6</v>
      </c>
      <c r="H21" s="21" t="s">
        <v>2</v>
      </c>
    </row>
    <row r="22" spans="1:8" ht="15" customHeight="1" x14ac:dyDescent="0.25">
      <c r="A22" s="25">
        <v>12</v>
      </c>
      <c r="B22" s="25" t="s">
        <v>52</v>
      </c>
      <c r="C22" s="26"/>
      <c r="D22" s="26"/>
      <c r="E22" s="106"/>
      <c r="F22" s="24">
        <v>17</v>
      </c>
      <c r="G22" s="21" t="s">
        <v>6</v>
      </c>
      <c r="H22" s="21" t="s">
        <v>2</v>
      </c>
    </row>
    <row r="23" spans="1:8" ht="15" customHeight="1" x14ac:dyDescent="0.25">
      <c r="A23" s="25">
        <v>13</v>
      </c>
      <c r="B23" s="25" t="s">
        <v>53</v>
      </c>
      <c r="C23" s="26"/>
      <c r="D23" s="26"/>
      <c r="E23" s="106"/>
      <c r="F23" s="24">
        <v>12</v>
      </c>
      <c r="G23" s="21" t="s">
        <v>6</v>
      </c>
      <c r="H23" s="21" t="s">
        <v>2</v>
      </c>
    </row>
    <row r="24" spans="1:8" ht="15" customHeight="1" x14ac:dyDescent="0.25">
      <c r="A24" s="25">
        <v>14</v>
      </c>
      <c r="B24" s="25" t="s">
        <v>107</v>
      </c>
      <c r="C24" s="26"/>
      <c r="D24" s="26"/>
      <c r="E24" s="106"/>
      <c r="F24" s="24">
        <v>13</v>
      </c>
      <c r="G24" s="21" t="s">
        <v>6</v>
      </c>
      <c r="H24" s="21" t="s">
        <v>2</v>
      </c>
    </row>
    <row r="25" spans="1:8" ht="15" customHeight="1" x14ac:dyDescent="0.25">
      <c r="A25" s="25">
        <v>15</v>
      </c>
      <c r="B25" s="25" t="s">
        <v>54</v>
      </c>
      <c r="C25" s="26"/>
      <c r="D25" s="26"/>
      <c r="E25" s="106"/>
      <c r="F25" s="24">
        <v>15</v>
      </c>
      <c r="G25" s="21" t="s">
        <v>6</v>
      </c>
      <c r="H25" s="21" t="s">
        <v>2</v>
      </c>
    </row>
    <row r="26" spans="1:8" ht="15" customHeight="1" x14ac:dyDescent="0.25">
      <c r="A26" s="25">
        <v>16</v>
      </c>
      <c r="B26" s="25" t="s">
        <v>55</v>
      </c>
      <c r="C26" s="26"/>
      <c r="D26" s="26"/>
      <c r="E26" s="106"/>
      <c r="F26" s="24">
        <v>16</v>
      </c>
      <c r="G26" s="21" t="s">
        <v>6</v>
      </c>
      <c r="H26" s="21" t="s">
        <v>2</v>
      </c>
    </row>
    <row r="27" spans="1:8" ht="15" customHeight="1" x14ac:dyDescent="0.25">
      <c r="A27" s="25">
        <v>17</v>
      </c>
      <c r="B27" s="25" t="s">
        <v>56</v>
      </c>
      <c r="C27" s="26"/>
      <c r="D27" s="26"/>
      <c r="E27" s="106"/>
      <c r="F27" s="24">
        <v>18</v>
      </c>
      <c r="G27" s="21" t="s">
        <v>6</v>
      </c>
      <c r="H27" s="21" t="s">
        <v>2</v>
      </c>
    </row>
    <row r="28" spans="1:8" ht="15" customHeight="1" x14ac:dyDescent="0.25">
      <c r="A28" s="25">
        <v>18</v>
      </c>
      <c r="B28" s="25" t="s">
        <v>57</v>
      </c>
      <c r="C28" s="26"/>
      <c r="D28" s="26"/>
      <c r="E28" s="106"/>
      <c r="F28" s="24">
        <v>14</v>
      </c>
      <c r="G28" s="21" t="s">
        <v>6</v>
      </c>
      <c r="H28" s="21" t="s">
        <v>2</v>
      </c>
    </row>
    <row r="29" spans="1:8" ht="15" customHeight="1" x14ac:dyDescent="0.25">
      <c r="A29" s="25">
        <v>19</v>
      </c>
      <c r="B29" s="25" t="s">
        <v>58</v>
      </c>
      <c r="C29" s="26"/>
      <c r="D29" s="26"/>
      <c r="E29" s="106"/>
      <c r="F29" s="24">
        <v>20</v>
      </c>
      <c r="G29" s="21" t="s">
        <v>6</v>
      </c>
      <c r="H29" s="21" t="s">
        <v>2</v>
      </c>
    </row>
    <row r="30" spans="1:8" ht="15" customHeight="1" x14ac:dyDescent="0.25">
      <c r="A30" s="25">
        <v>20</v>
      </c>
      <c r="B30" s="25" t="s">
        <v>59</v>
      </c>
      <c r="C30" s="26"/>
      <c r="D30" s="26"/>
      <c r="E30" s="106"/>
      <c r="F30" s="24">
        <v>19</v>
      </c>
      <c r="G30" s="21" t="s">
        <v>6</v>
      </c>
      <c r="H30" s="21" t="s">
        <v>2</v>
      </c>
    </row>
    <row r="31" spans="1:8" ht="15" customHeight="1" x14ac:dyDescent="0.25">
      <c r="A31" s="25">
        <v>21</v>
      </c>
      <c r="B31" s="25" t="s">
        <v>60</v>
      </c>
      <c r="C31" s="26"/>
      <c r="D31" s="26"/>
      <c r="E31" s="106"/>
      <c r="F31" s="24">
        <v>21</v>
      </c>
      <c r="G31" s="21" t="s">
        <v>7</v>
      </c>
      <c r="H31" s="21" t="s">
        <v>2</v>
      </c>
    </row>
    <row r="32" spans="1:8" ht="15" customHeight="1" x14ac:dyDescent="0.25">
      <c r="A32" s="25">
        <v>22</v>
      </c>
      <c r="B32" s="25" t="s">
        <v>61</v>
      </c>
      <c r="C32" s="26"/>
      <c r="D32" s="26"/>
      <c r="E32" s="106"/>
      <c r="F32" s="24">
        <v>22</v>
      </c>
      <c r="G32" s="21" t="s">
        <v>7</v>
      </c>
      <c r="H32" s="21" t="s">
        <v>1</v>
      </c>
    </row>
    <row r="33" spans="1:8" ht="15" customHeight="1" x14ac:dyDescent="0.25">
      <c r="A33" s="25">
        <v>23</v>
      </c>
      <c r="B33" s="25" t="s">
        <v>62</v>
      </c>
      <c r="C33" s="26"/>
      <c r="D33" s="26"/>
      <c r="E33" s="106"/>
      <c r="F33" s="24">
        <v>23</v>
      </c>
      <c r="G33" s="21" t="s">
        <v>7</v>
      </c>
      <c r="H33" s="21" t="s">
        <v>1</v>
      </c>
    </row>
    <row r="34" spans="1:8" ht="15" customHeight="1" x14ac:dyDescent="0.25">
      <c r="A34" s="25">
        <v>24</v>
      </c>
      <c r="B34" s="25" t="s">
        <v>63</v>
      </c>
      <c r="C34" s="26"/>
      <c r="D34" s="26"/>
      <c r="E34" s="106"/>
      <c r="F34" s="24">
        <v>25</v>
      </c>
      <c r="G34" s="21" t="s">
        <v>7</v>
      </c>
      <c r="H34" s="21" t="s">
        <v>1</v>
      </c>
    </row>
    <row r="35" spans="1:8" ht="15" customHeight="1" x14ac:dyDescent="0.25">
      <c r="A35" s="25">
        <v>25</v>
      </c>
      <c r="B35" s="25" t="s">
        <v>64</v>
      </c>
      <c r="C35" s="26"/>
      <c r="D35" s="26"/>
      <c r="E35" s="106"/>
      <c r="F35" s="24">
        <v>26</v>
      </c>
      <c r="G35" s="21" t="s">
        <v>7</v>
      </c>
      <c r="H35" s="21" t="s">
        <v>2</v>
      </c>
    </row>
    <row r="36" spans="1:8" ht="15" customHeight="1" x14ac:dyDescent="0.25">
      <c r="A36" s="25">
        <v>26</v>
      </c>
      <c r="B36" s="25" t="s">
        <v>65</v>
      </c>
      <c r="C36" s="26"/>
      <c r="D36" s="26"/>
      <c r="E36" s="106"/>
      <c r="F36" s="24">
        <v>27</v>
      </c>
      <c r="G36" s="21" t="s">
        <v>7</v>
      </c>
      <c r="H36" s="21" t="s">
        <v>1</v>
      </c>
    </row>
    <row r="37" spans="1:8" ht="15" customHeight="1" x14ac:dyDescent="0.25">
      <c r="A37" s="25">
        <v>27</v>
      </c>
      <c r="B37" s="25" t="s">
        <v>108</v>
      </c>
      <c r="C37" s="26"/>
      <c r="D37" s="26"/>
      <c r="E37" s="106"/>
      <c r="F37" s="24">
        <v>28</v>
      </c>
      <c r="G37" s="21" t="s">
        <v>7</v>
      </c>
      <c r="H37" s="21" t="s">
        <v>2</v>
      </c>
    </row>
    <row r="38" spans="1:8" ht="15" customHeight="1" x14ac:dyDescent="0.25">
      <c r="A38" s="25">
        <v>28</v>
      </c>
      <c r="B38" s="25" t="s">
        <v>66</v>
      </c>
      <c r="C38" s="26"/>
      <c r="D38" s="26"/>
      <c r="E38" s="106"/>
      <c r="F38" s="24">
        <v>24</v>
      </c>
      <c r="G38" s="21" t="s">
        <v>7</v>
      </c>
      <c r="H38" s="21" t="s">
        <v>2</v>
      </c>
    </row>
    <row r="39" spans="1:8" ht="15" customHeight="1" x14ac:dyDescent="0.25">
      <c r="A39" s="25">
        <v>29</v>
      </c>
      <c r="B39" s="25" t="s">
        <v>67</v>
      </c>
      <c r="C39" s="26"/>
      <c r="D39" s="26"/>
      <c r="E39" s="106"/>
      <c r="F39" s="24"/>
      <c r="G39" s="21" t="s">
        <v>7</v>
      </c>
      <c r="H39" s="21" t="s">
        <v>1</v>
      </c>
    </row>
    <row r="40" spans="1:8" ht="15" customHeight="1" x14ac:dyDescent="0.25">
      <c r="A40" s="25">
        <v>30</v>
      </c>
      <c r="B40" s="25" t="s">
        <v>68</v>
      </c>
      <c r="C40" s="26"/>
      <c r="D40" s="26"/>
      <c r="E40" s="106"/>
      <c r="F40" s="24">
        <v>30</v>
      </c>
      <c r="G40" s="21" t="s">
        <v>7</v>
      </c>
      <c r="H40" s="21" t="s">
        <v>2</v>
      </c>
    </row>
    <row r="41" spans="1:8" ht="15" customHeight="1" x14ac:dyDescent="0.25">
      <c r="A41" s="25">
        <v>31</v>
      </c>
      <c r="B41" s="25" t="s">
        <v>69</v>
      </c>
      <c r="C41" s="26"/>
      <c r="D41" s="26"/>
      <c r="E41" s="106"/>
      <c r="F41" s="24">
        <v>31</v>
      </c>
      <c r="G41" s="21" t="s">
        <v>8</v>
      </c>
      <c r="H41" s="21" t="s">
        <v>1</v>
      </c>
    </row>
    <row r="42" spans="1:8" ht="15" customHeight="1" x14ac:dyDescent="0.25">
      <c r="A42" s="25">
        <v>32</v>
      </c>
      <c r="B42" s="25" t="s">
        <v>70</v>
      </c>
      <c r="C42" s="26"/>
      <c r="D42" s="26"/>
      <c r="E42" s="106"/>
      <c r="F42" s="24">
        <v>32</v>
      </c>
      <c r="G42" s="21" t="s">
        <v>8</v>
      </c>
      <c r="H42" s="21" t="s">
        <v>1</v>
      </c>
    </row>
    <row r="43" spans="1:8" ht="15" customHeight="1" x14ac:dyDescent="0.25">
      <c r="A43" s="25">
        <v>33</v>
      </c>
      <c r="B43" s="25" t="s">
        <v>71</v>
      </c>
      <c r="C43" s="26"/>
      <c r="D43" s="26"/>
      <c r="E43" s="106"/>
      <c r="F43" s="24">
        <v>33</v>
      </c>
      <c r="G43" s="21" t="s">
        <v>8</v>
      </c>
      <c r="H43" s="21" t="s">
        <v>1</v>
      </c>
    </row>
    <row r="44" spans="1:8" ht="15" customHeight="1" x14ac:dyDescent="0.25">
      <c r="A44" s="25">
        <v>34</v>
      </c>
      <c r="B44" s="25" t="s">
        <v>72</v>
      </c>
      <c r="C44" s="26"/>
      <c r="D44" s="26"/>
      <c r="E44" s="106"/>
      <c r="F44" s="24">
        <v>34</v>
      </c>
      <c r="G44" s="21" t="s">
        <v>8</v>
      </c>
      <c r="H44" s="21" t="s">
        <v>1</v>
      </c>
    </row>
    <row r="45" spans="1:8" ht="15" customHeight="1" x14ac:dyDescent="0.25">
      <c r="A45" s="25">
        <v>35</v>
      </c>
      <c r="B45" s="25" t="s">
        <v>73</v>
      </c>
      <c r="C45" s="26"/>
      <c r="D45" s="26"/>
      <c r="E45" s="106"/>
      <c r="F45" s="24">
        <v>35</v>
      </c>
      <c r="G45" s="21" t="s">
        <v>8</v>
      </c>
      <c r="H45" s="21" t="s">
        <v>1</v>
      </c>
    </row>
    <row r="46" spans="1:8" ht="15" customHeight="1" x14ac:dyDescent="0.25">
      <c r="A46" s="25">
        <v>36</v>
      </c>
      <c r="B46" s="25" t="s">
        <v>74</v>
      </c>
      <c r="C46" s="26"/>
      <c r="D46" s="26"/>
      <c r="E46" s="106"/>
      <c r="F46" s="24">
        <v>36</v>
      </c>
      <c r="G46" s="21" t="s">
        <v>8</v>
      </c>
      <c r="H46" s="21" t="s">
        <v>1</v>
      </c>
    </row>
    <row r="47" spans="1:8" ht="15" customHeight="1" x14ac:dyDescent="0.25">
      <c r="A47" s="25">
        <v>37</v>
      </c>
      <c r="B47" s="25" t="s">
        <v>75</v>
      </c>
      <c r="C47" s="26"/>
      <c r="D47" s="26"/>
      <c r="E47" s="106"/>
      <c r="F47" s="24">
        <v>37</v>
      </c>
      <c r="G47" s="21" t="s">
        <v>8</v>
      </c>
      <c r="H47" s="21" t="s">
        <v>1</v>
      </c>
    </row>
    <row r="48" spans="1:8" ht="15" customHeight="1" x14ac:dyDescent="0.25">
      <c r="A48" s="25">
        <v>38</v>
      </c>
      <c r="B48" s="25" t="s">
        <v>76</v>
      </c>
      <c r="C48" s="26"/>
      <c r="D48" s="26"/>
      <c r="E48" s="106"/>
      <c r="F48" s="24">
        <v>38</v>
      </c>
      <c r="G48" s="21" t="s">
        <v>8</v>
      </c>
      <c r="H48" s="21" t="s">
        <v>1</v>
      </c>
    </row>
    <row r="49" spans="1:9" ht="15" customHeight="1" x14ac:dyDescent="0.25">
      <c r="A49" s="25">
        <v>39</v>
      </c>
      <c r="B49" s="25" t="s">
        <v>109</v>
      </c>
      <c r="C49" s="26"/>
      <c r="D49" s="26"/>
      <c r="E49" s="106"/>
      <c r="F49" s="24">
        <v>39</v>
      </c>
      <c r="G49" s="21" t="s">
        <v>8</v>
      </c>
      <c r="H49" s="21" t="s">
        <v>1</v>
      </c>
    </row>
    <row r="50" spans="1:9" ht="15" customHeight="1" x14ac:dyDescent="0.25">
      <c r="A50" s="25">
        <v>40</v>
      </c>
      <c r="B50" s="25" t="s">
        <v>77</v>
      </c>
      <c r="C50" s="26"/>
      <c r="D50" s="26"/>
      <c r="E50" s="106"/>
      <c r="F50" s="24">
        <v>40</v>
      </c>
      <c r="G50" s="21" t="s">
        <v>8</v>
      </c>
      <c r="H50" s="21" t="s">
        <v>1</v>
      </c>
    </row>
    <row r="51" spans="1:9" ht="15" customHeight="1" x14ac:dyDescent="0.25">
      <c r="A51" s="25">
        <v>41</v>
      </c>
      <c r="B51" s="25" t="s">
        <v>78</v>
      </c>
      <c r="C51" s="26"/>
      <c r="D51" s="26"/>
      <c r="E51" s="106"/>
      <c r="F51" s="24">
        <v>41</v>
      </c>
      <c r="G51" s="21" t="s">
        <v>9</v>
      </c>
      <c r="H51" s="21" t="s">
        <v>3</v>
      </c>
    </row>
    <row r="52" spans="1:9" ht="15" customHeight="1" x14ac:dyDescent="0.25">
      <c r="A52" s="25">
        <v>42</v>
      </c>
      <c r="B52" s="25" t="s">
        <v>79</v>
      </c>
      <c r="C52" s="26"/>
      <c r="D52" s="26"/>
      <c r="E52" s="106"/>
      <c r="F52" s="24">
        <v>42</v>
      </c>
      <c r="G52" s="21" t="s">
        <v>9</v>
      </c>
      <c r="H52" s="21" t="s">
        <v>3</v>
      </c>
    </row>
    <row r="53" spans="1:9" ht="15" x14ac:dyDescent="0.25">
      <c r="A53" s="25">
        <v>43</v>
      </c>
      <c r="B53" s="25" t="s">
        <v>80</v>
      </c>
      <c r="C53" s="26"/>
      <c r="D53" s="26"/>
      <c r="E53" s="106"/>
      <c r="F53" s="24">
        <v>43</v>
      </c>
      <c r="G53" s="21" t="s">
        <v>9</v>
      </c>
      <c r="H53" s="21" t="s">
        <v>4</v>
      </c>
    </row>
    <row r="54" spans="1:9" ht="15" customHeight="1" x14ac:dyDescent="0.25">
      <c r="A54" s="25">
        <v>44</v>
      </c>
      <c r="B54" s="25" t="s">
        <v>81</v>
      </c>
      <c r="C54" s="26"/>
      <c r="D54" s="26"/>
      <c r="E54" s="106"/>
      <c r="F54" s="24">
        <v>44</v>
      </c>
      <c r="G54" s="21" t="s">
        <v>9</v>
      </c>
      <c r="H54" s="21" t="s">
        <v>3</v>
      </c>
    </row>
    <row r="55" spans="1:9" ht="15" customHeight="1" x14ac:dyDescent="0.25">
      <c r="A55" s="25">
        <v>45</v>
      </c>
      <c r="B55" s="25" t="s">
        <v>82</v>
      </c>
      <c r="C55" s="26"/>
      <c r="D55" s="26"/>
      <c r="E55" s="106"/>
      <c r="F55" s="24">
        <v>45</v>
      </c>
      <c r="G55" s="21" t="s">
        <v>9</v>
      </c>
      <c r="H55" s="21" t="s">
        <v>3</v>
      </c>
    </row>
    <row r="56" spans="1:9" ht="15" customHeight="1" x14ac:dyDescent="0.25">
      <c r="A56" s="25">
        <v>46</v>
      </c>
      <c r="B56" s="25" t="s">
        <v>83</v>
      </c>
      <c r="C56" s="26"/>
      <c r="D56" s="26"/>
      <c r="E56" s="106"/>
      <c r="F56" s="24">
        <v>46</v>
      </c>
      <c r="G56" s="21" t="s">
        <v>9</v>
      </c>
      <c r="H56" s="21" t="s">
        <v>4</v>
      </c>
    </row>
    <row r="57" spans="1:9" ht="15" customHeight="1" x14ac:dyDescent="0.25">
      <c r="A57" s="25">
        <v>47</v>
      </c>
      <c r="B57" s="25" t="s">
        <v>84</v>
      </c>
      <c r="C57" s="26"/>
      <c r="D57" s="26"/>
      <c r="E57" s="106"/>
      <c r="F57" s="24">
        <v>47</v>
      </c>
      <c r="G57" s="21" t="s">
        <v>9</v>
      </c>
      <c r="H57" s="21" t="s">
        <v>3</v>
      </c>
    </row>
    <row r="58" spans="1:9" ht="15" customHeight="1" x14ac:dyDescent="0.25">
      <c r="A58" s="25">
        <v>48</v>
      </c>
      <c r="B58" s="25" t="s">
        <v>85</v>
      </c>
      <c r="C58" s="26"/>
      <c r="D58" s="26"/>
      <c r="E58" s="106"/>
      <c r="F58" s="24">
        <v>48</v>
      </c>
      <c r="G58" s="21" t="s">
        <v>9</v>
      </c>
      <c r="H58" s="21" t="s">
        <v>4</v>
      </c>
    </row>
    <row r="59" spans="1:9" ht="15" customHeight="1" x14ac:dyDescent="0.25">
      <c r="A59" s="25">
        <v>49</v>
      </c>
      <c r="B59" s="25" t="s">
        <v>86</v>
      </c>
      <c r="C59" s="26"/>
      <c r="D59" s="26"/>
      <c r="E59" s="106"/>
      <c r="F59" s="24">
        <v>49</v>
      </c>
      <c r="G59" s="21" t="s">
        <v>9</v>
      </c>
      <c r="H59" s="21" t="s">
        <v>4</v>
      </c>
    </row>
    <row r="60" spans="1:9" ht="15" customHeight="1" x14ac:dyDescent="0.25">
      <c r="A60" s="25">
        <v>50</v>
      </c>
      <c r="B60" s="25" t="s">
        <v>87</v>
      </c>
      <c r="C60" s="26"/>
      <c r="D60" s="26"/>
      <c r="E60" s="106"/>
      <c r="F60" s="24">
        <v>50</v>
      </c>
      <c r="G60" s="21" t="s">
        <v>9</v>
      </c>
      <c r="H60" s="21" t="s">
        <v>4</v>
      </c>
    </row>
    <row r="61" spans="1:9" ht="15" customHeight="1" x14ac:dyDescent="0.25">
      <c r="A61" s="25">
        <v>51</v>
      </c>
      <c r="B61" s="25" t="s">
        <v>88</v>
      </c>
      <c r="C61" s="26"/>
      <c r="D61" s="26"/>
      <c r="E61" s="106"/>
      <c r="F61" s="24">
        <v>51</v>
      </c>
      <c r="G61" s="21" t="s">
        <v>11</v>
      </c>
      <c r="H61" s="21" t="s">
        <v>3</v>
      </c>
    </row>
    <row r="62" spans="1:9" ht="15" customHeight="1" x14ac:dyDescent="0.25">
      <c r="A62" s="25">
        <v>52</v>
      </c>
      <c r="B62" s="25" t="s">
        <v>89</v>
      </c>
      <c r="C62" s="26"/>
      <c r="D62" s="26"/>
      <c r="E62" s="106"/>
      <c r="F62" s="24">
        <v>52</v>
      </c>
      <c r="G62" s="21" t="s">
        <v>11</v>
      </c>
      <c r="H62" s="21" t="s">
        <v>3</v>
      </c>
      <c r="I62" s="105"/>
    </row>
    <row r="63" spans="1:9" ht="15" customHeight="1" x14ac:dyDescent="0.25">
      <c r="A63" s="25">
        <v>53</v>
      </c>
      <c r="B63" s="25" t="s">
        <v>90</v>
      </c>
      <c r="C63" s="26"/>
      <c r="D63" s="26"/>
      <c r="E63" s="106"/>
      <c r="F63" s="24">
        <v>53</v>
      </c>
      <c r="G63" s="21" t="s">
        <v>11</v>
      </c>
      <c r="H63" s="21" t="s">
        <v>3</v>
      </c>
      <c r="I63" s="105"/>
    </row>
    <row r="64" spans="1:9" ht="15" customHeight="1" x14ac:dyDescent="0.25">
      <c r="A64" s="25">
        <v>54</v>
      </c>
      <c r="B64" s="25" t="s">
        <v>91</v>
      </c>
      <c r="C64" s="26"/>
      <c r="D64" s="26"/>
      <c r="E64" s="106"/>
      <c r="F64" s="24">
        <v>54</v>
      </c>
      <c r="G64" s="21" t="s">
        <v>11</v>
      </c>
      <c r="H64" s="21" t="s">
        <v>3</v>
      </c>
    </row>
    <row r="65" spans="1:9" ht="15" customHeight="1" x14ac:dyDescent="0.25">
      <c r="A65" s="25">
        <v>55</v>
      </c>
      <c r="B65" s="25" t="s">
        <v>92</v>
      </c>
      <c r="C65" s="26"/>
      <c r="D65" s="26"/>
      <c r="E65" s="106"/>
      <c r="F65" s="24">
        <v>55</v>
      </c>
      <c r="G65" s="21" t="s">
        <v>11</v>
      </c>
      <c r="H65" s="21" t="s">
        <v>3</v>
      </c>
    </row>
    <row r="66" spans="1:9" ht="15" customHeight="1" x14ac:dyDescent="0.25">
      <c r="A66" s="25">
        <v>56</v>
      </c>
      <c r="B66" s="25" t="s">
        <v>93</v>
      </c>
      <c r="C66" s="26"/>
      <c r="D66" s="26"/>
      <c r="E66" s="106"/>
      <c r="F66" s="24">
        <v>56</v>
      </c>
      <c r="G66" s="21" t="s">
        <v>11</v>
      </c>
      <c r="H66" s="21" t="s">
        <v>3</v>
      </c>
      <c r="I66" s="105"/>
    </row>
    <row r="67" spans="1:9" ht="15" customHeight="1" x14ac:dyDescent="0.25">
      <c r="A67" s="25">
        <v>57</v>
      </c>
      <c r="B67" s="25" t="s">
        <v>94</v>
      </c>
      <c r="C67" s="26"/>
      <c r="D67" s="26"/>
      <c r="E67" s="106"/>
      <c r="F67" s="24">
        <v>57</v>
      </c>
      <c r="G67" s="21" t="s">
        <v>11</v>
      </c>
      <c r="H67" s="21" t="s">
        <v>3</v>
      </c>
    </row>
    <row r="68" spans="1:9" ht="15" customHeight="1" x14ac:dyDescent="0.25">
      <c r="A68" s="25">
        <v>58</v>
      </c>
      <c r="B68" s="25" t="s">
        <v>95</v>
      </c>
      <c r="C68" s="26"/>
      <c r="D68" s="26"/>
      <c r="E68" s="106"/>
      <c r="F68" s="24">
        <v>58</v>
      </c>
      <c r="G68" s="21" t="s">
        <v>11</v>
      </c>
      <c r="H68" s="21" t="s">
        <v>3</v>
      </c>
    </row>
    <row r="69" spans="1:9" ht="15" customHeight="1" x14ac:dyDescent="0.25">
      <c r="A69" s="25">
        <v>59</v>
      </c>
      <c r="B69" s="25" t="s">
        <v>110</v>
      </c>
      <c r="C69" s="26"/>
      <c r="D69" s="26"/>
      <c r="E69" s="106"/>
      <c r="F69" s="24">
        <v>59</v>
      </c>
      <c r="G69" s="21" t="s">
        <v>11</v>
      </c>
      <c r="H69" s="21" t="s">
        <v>3</v>
      </c>
    </row>
    <row r="70" spans="1:9" ht="15" customHeight="1" x14ac:dyDescent="0.25">
      <c r="A70" s="25">
        <v>60</v>
      </c>
      <c r="B70" s="25" t="s">
        <v>96</v>
      </c>
      <c r="C70" s="26"/>
      <c r="D70" s="26"/>
      <c r="E70" s="106"/>
      <c r="F70" s="24">
        <v>60</v>
      </c>
      <c r="G70" s="21" t="s">
        <v>11</v>
      </c>
      <c r="H70" s="21" t="s">
        <v>3</v>
      </c>
    </row>
    <row r="71" spans="1:9" ht="16.5" customHeight="1" x14ac:dyDescent="0.25">
      <c r="A71" s="25">
        <v>61</v>
      </c>
      <c r="B71" s="25" t="s">
        <v>97</v>
      </c>
      <c r="C71" s="26"/>
      <c r="D71" s="26"/>
      <c r="E71" s="106"/>
      <c r="F71" s="24">
        <v>61</v>
      </c>
      <c r="G71" s="21" t="s">
        <v>10</v>
      </c>
      <c r="H71" s="21" t="s">
        <v>12</v>
      </c>
    </row>
    <row r="72" spans="1:9" ht="15" customHeight="1" x14ac:dyDescent="0.25">
      <c r="A72" s="25">
        <v>62</v>
      </c>
      <c r="B72" s="25" t="s">
        <v>98</v>
      </c>
      <c r="C72" s="26"/>
      <c r="D72" s="26"/>
      <c r="E72" s="106"/>
      <c r="F72" s="24">
        <v>62</v>
      </c>
      <c r="G72" s="21" t="s">
        <v>10</v>
      </c>
      <c r="H72" s="21" t="s">
        <v>12</v>
      </c>
    </row>
    <row r="73" spans="1:9" ht="15" customHeight="1" x14ac:dyDescent="0.25">
      <c r="A73" s="25">
        <v>63</v>
      </c>
      <c r="B73" s="25" t="s">
        <v>99</v>
      </c>
      <c r="C73" s="26"/>
      <c r="D73" s="26"/>
      <c r="E73" s="106"/>
      <c r="F73" s="24">
        <v>63</v>
      </c>
      <c r="G73" s="21" t="s">
        <v>10</v>
      </c>
      <c r="H73" s="21" t="s">
        <v>12</v>
      </c>
    </row>
    <row r="74" spans="1:9" ht="15" customHeight="1" x14ac:dyDescent="0.25">
      <c r="A74" s="25">
        <v>64</v>
      </c>
      <c r="B74" s="25" t="s">
        <v>100</v>
      </c>
      <c r="C74" s="26"/>
      <c r="D74" s="26"/>
      <c r="E74" s="106"/>
      <c r="F74" s="24">
        <v>65</v>
      </c>
      <c r="G74" s="21" t="s">
        <v>10</v>
      </c>
      <c r="H74" s="21" t="s">
        <v>12</v>
      </c>
    </row>
    <row r="75" spans="1:9" ht="15" customHeight="1" x14ac:dyDescent="0.25">
      <c r="A75" s="25">
        <v>65</v>
      </c>
      <c r="B75" s="25" t="s">
        <v>101</v>
      </c>
      <c r="C75" s="26"/>
      <c r="D75" s="26"/>
      <c r="E75" s="106"/>
      <c r="F75" s="24">
        <v>64</v>
      </c>
      <c r="G75" s="21" t="s">
        <v>10</v>
      </c>
      <c r="H75" s="21" t="s">
        <v>12</v>
      </c>
    </row>
    <row r="76" spans="1:9" ht="15" customHeight="1" x14ac:dyDescent="0.25">
      <c r="A76" s="25">
        <v>66</v>
      </c>
      <c r="B76" s="25" t="s">
        <v>102</v>
      </c>
      <c r="C76" s="26"/>
      <c r="D76" s="26"/>
      <c r="E76" s="106"/>
      <c r="F76" s="24">
        <v>66</v>
      </c>
      <c r="G76" s="21" t="s">
        <v>10</v>
      </c>
      <c r="H76" s="21" t="s">
        <v>12</v>
      </c>
    </row>
    <row r="77" spans="1:9" ht="15" customHeight="1" x14ac:dyDescent="0.25">
      <c r="A77" s="25">
        <v>67</v>
      </c>
      <c r="B77" s="25" t="s">
        <v>103</v>
      </c>
      <c r="C77" s="26"/>
      <c r="D77" s="26"/>
      <c r="E77" s="106"/>
      <c r="F77" s="24">
        <v>67</v>
      </c>
      <c r="G77" s="21" t="s">
        <v>10</v>
      </c>
      <c r="H77" s="21" t="s">
        <v>12</v>
      </c>
    </row>
    <row r="78" spans="1:9" ht="15" customHeight="1" x14ac:dyDescent="0.25">
      <c r="A78" s="25">
        <v>68</v>
      </c>
      <c r="B78" s="25" t="s">
        <v>104</v>
      </c>
      <c r="C78" s="26"/>
      <c r="D78" s="26"/>
      <c r="E78" s="106"/>
      <c r="F78" s="24">
        <v>68</v>
      </c>
      <c r="G78" s="21" t="s">
        <v>10</v>
      </c>
      <c r="H78" s="21" t="s">
        <v>12</v>
      </c>
    </row>
    <row r="79" spans="1:9" ht="15" customHeight="1" x14ac:dyDescent="0.25">
      <c r="A79" s="25">
        <v>69</v>
      </c>
      <c r="B79" s="25" t="s">
        <v>105</v>
      </c>
      <c r="C79" s="26"/>
      <c r="D79" s="26"/>
      <c r="E79" s="106"/>
      <c r="F79" s="24">
        <v>69</v>
      </c>
      <c r="G79" s="21" t="s">
        <v>10</v>
      </c>
      <c r="H79" s="21" t="s">
        <v>12</v>
      </c>
    </row>
    <row r="80" spans="1:9" ht="15" customHeight="1" x14ac:dyDescent="0.25">
      <c r="A80" s="25">
        <v>70</v>
      </c>
      <c r="B80" s="25" t="s">
        <v>106</v>
      </c>
      <c r="C80" s="26"/>
      <c r="D80" s="26"/>
      <c r="E80" s="106"/>
      <c r="F80" s="24">
        <v>70</v>
      </c>
      <c r="G80" s="21" t="s">
        <v>10</v>
      </c>
      <c r="H80" s="21" t="s">
        <v>12</v>
      </c>
    </row>
    <row r="81" spans="1:8" ht="17.45" customHeight="1" x14ac:dyDescent="0.25">
      <c r="A81" s="25"/>
      <c r="B81" s="25"/>
      <c r="C81" s="26"/>
      <c r="D81" s="26"/>
      <c r="E81" s="106"/>
      <c r="F81" s="24"/>
      <c r="G81" s="21"/>
    </row>
    <row r="82" spans="1:8" s="31" customFormat="1" x14ac:dyDescent="0.25">
      <c r="A82" s="29"/>
      <c r="B82" s="29"/>
      <c r="C82" s="29"/>
      <c r="D82" s="30"/>
      <c r="F82" s="21"/>
      <c r="G82" s="38"/>
      <c r="H82" s="21"/>
    </row>
    <row r="83" spans="1:8" s="31" customFormat="1" ht="15" x14ac:dyDescent="0.25">
      <c r="A83" s="102" t="s">
        <v>40</v>
      </c>
      <c r="B83" s="103"/>
      <c r="C83" s="29"/>
      <c r="D83" s="30"/>
      <c r="F83" s="39"/>
      <c r="G83" s="40"/>
      <c r="H83" s="21"/>
    </row>
  </sheetData>
  <sheetProtection algorithmName="SHA-512" hashValue="XjzOOmSuokTn8DEk2fZt6pK19FckhYRR8HjlwhGSjDVxnx+AJ1W7u40roVCgMW2QhonKAKgwBhzy7RT7lHbftQ==" saltValue="+woUcp89D5r4cOzzxybvVg==" spinCount="100000" sheet="1" objects="1" scenarios="1" selectLockedCells="1"/>
  <mergeCells count="1">
    <mergeCell ref="A9:E9"/>
  </mergeCells>
  <dataValidations count="2">
    <dataValidation type="whole" allowBlank="1" showInputMessage="1" showErrorMessage="1" sqref="C6:E6">
      <formula1>50</formula1>
      <formula2>235</formula2>
    </dataValidation>
    <dataValidation type="whole" allowBlank="1" showInputMessage="1" showErrorMessage="1" sqref="C7:E7">
      <formula1>20</formula1>
      <formula2>200</formula2>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 xml:space="preserve">&amp;C&amp;8Vragenlijst Leefstijlcirkel 2.0&amp;11
</oddHeader>
    <oddFooter>&amp;C&amp;8Active Health 4 Life&amp;11
&amp;R&amp;8&amp;P van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'lijsten en berekeningen'!$A$11:$A$12</xm:f>
          </x14:formula1>
          <xm:sqref>C5:E5</xm:sqref>
        </x14:dataValidation>
        <x14:dataValidation type="list" allowBlank="1" showInputMessage="1" showErrorMessage="1">
          <x14:formula1>
            <xm:f>'lijsten en berekeningen'!$A$13:$A$22</xm:f>
          </x14:formula1>
          <xm:sqref>E11:G81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90" zoomScaleNormal="90" workbookViewId="0">
      <selection activeCell="N3" sqref="N3"/>
    </sheetView>
  </sheetViews>
  <sheetFormatPr defaultColWidth="9.140625" defaultRowHeight="15" x14ac:dyDescent="0.25"/>
  <cols>
    <col min="1" max="1" width="23" style="47" customWidth="1"/>
    <col min="2" max="5" width="9.140625" style="47"/>
    <col min="6" max="6" width="4" style="47" customWidth="1"/>
    <col min="7" max="7" width="16.85546875" style="48" customWidth="1"/>
    <col min="8" max="8" width="11.5703125" style="48" bestFit="1" customWidth="1"/>
    <col min="9" max="9" width="9.42578125" style="48" bestFit="1" customWidth="1"/>
    <col min="10" max="10" width="20.85546875" style="48" customWidth="1"/>
    <col min="11" max="16384" width="9.140625" style="47"/>
  </cols>
  <sheetData>
    <row r="1" spans="1:12" ht="63.75" x14ac:dyDescent="1.05">
      <c r="A1" s="63"/>
      <c r="B1" s="64"/>
      <c r="C1" s="64"/>
      <c r="D1" s="110" t="str">
        <f>IF(Quenstionaire!C2="","",Quenstionaire!C2)</f>
        <v/>
      </c>
      <c r="E1" s="111"/>
      <c r="F1" s="111"/>
      <c r="G1" s="65" t="str">
        <f>IF(Quenstionaire!C3="","",Quenstionaire!C3)</f>
        <v/>
      </c>
      <c r="H1" s="66"/>
      <c r="I1" s="66"/>
      <c r="J1" s="67"/>
      <c r="K1" s="68"/>
      <c r="L1" s="69"/>
    </row>
    <row r="2" spans="1:12" ht="15.75" thickBot="1" x14ac:dyDescent="0.3">
      <c r="A2" s="70"/>
      <c r="B2" s="71"/>
      <c r="C2" s="71"/>
      <c r="D2" s="71"/>
      <c r="E2" s="71"/>
      <c r="F2" s="72"/>
      <c r="G2" s="73"/>
      <c r="H2" s="73"/>
      <c r="I2" s="73"/>
      <c r="J2" s="73"/>
      <c r="K2" s="71"/>
      <c r="L2" s="74"/>
    </row>
    <row r="3" spans="1:12" ht="15.75" thickBot="1" x14ac:dyDescent="0.3">
      <c r="A3" s="70"/>
      <c r="B3" s="71"/>
      <c r="C3" s="25"/>
      <c r="D3" s="25"/>
      <c r="E3" s="25"/>
      <c r="F3" s="72"/>
      <c r="G3" s="75" t="str">
        <f>Quenstionaire!A5</f>
        <v>m/f</v>
      </c>
      <c r="H3" s="60" t="str">
        <f>IF(Quenstionaire!C5="","",Quenstionaire!C5)</f>
        <v/>
      </c>
      <c r="I3" s="73"/>
      <c r="J3" s="75" t="s">
        <v>115</v>
      </c>
      <c r="K3" s="60" t="str">
        <f ca="1">IF(Quenstionaire!C4="","",(ROUNDDOWN(((TODAY()-Quenstionaire!C4)/365),0)))</f>
        <v/>
      </c>
      <c r="L3" s="74" t="s">
        <v>116</v>
      </c>
    </row>
    <row r="4" spans="1:12" ht="15.75" thickBot="1" x14ac:dyDescent="0.3">
      <c r="A4" s="70"/>
      <c r="B4" s="71"/>
      <c r="C4" s="25"/>
      <c r="D4" s="25"/>
      <c r="E4" s="25"/>
      <c r="F4" s="72"/>
      <c r="G4" s="75" t="str">
        <f>Quenstionaire!A6</f>
        <v>Lenght (in cm)</v>
      </c>
      <c r="H4" s="61" t="str">
        <f>IF(Quenstionaire!C6="","",Quenstionaire!C6)</f>
        <v/>
      </c>
      <c r="I4" s="76" t="s">
        <v>17</v>
      </c>
      <c r="J4" s="75" t="str">
        <f>Quenstionaire!A7</f>
        <v>Weight (in kg)</v>
      </c>
      <c r="K4" s="61" t="str">
        <f>IF(Quenstionaire!C7="","",Quenstionaire!C7)</f>
        <v/>
      </c>
      <c r="L4" s="74" t="s">
        <v>20</v>
      </c>
    </row>
    <row r="5" spans="1:12" ht="15.75" thickBot="1" x14ac:dyDescent="0.3">
      <c r="A5" s="70"/>
      <c r="B5" s="71"/>
      <c r="C5" s="25"/>
      <c r="D5" s="25"/>
      <c r="E5" s="25"/>
      <c r="F5" s="72"/>
      <c r="G5" s="73"/>
      <c r="H5" s="73"/>
      <c r="I5" s="73"/>
      <c r="J5" s="75" t="s">
        <v>18</v>
      </c>
      <c r="K5" s="62" t="str">
        <f>IF(Quenstionaire!C7="","",K4/(H4/100)^2)</f>
        <v/>
      </c>
      <c r="L5" s="74" t="s">
        <v>19</v>
      </c>
    </row>
    <row r="6" spans="1:12" x14ac:dyDescent="0.25">
      <c r="A6" s="70"/>
      <c r="B6" s="71"/>
      <c r="C6" s="25"/>
      <c r="D6" s="25"/>
      <c r="E6" s="25"/>
      <c r="F6" s="72"/>
      <c r="G6" s="73"/>
      <c r="H6" s="73"/>
      <c r="I6" s="73"/>
      <c r="J6" s="73"/>
      <c r="K6" s="71"/>
      <c r="L6" s="77"/>
    </row>
    <row r="7" spans="1:12" x14ac:dyDescent="0.25">
      <c r="A7" s="78"/>
      <c r="B7" s="25"/>
      <c r="C7" s="25"/>
      <c r="D7" s="25"/>
      <c r="E7" s="25"/>
      <c r="F7" s="72"/>
      <c r="G7" s="52" t="s">
        <v>117</v>
      </c>
      <c r="H7" s="79"/>
      <c r="I7" s="79"/>
      <c r="J7" s="79"/>
      <c r="K7" s="79"/>
      <c r="L7" s="80"/>
    </row>
    <row r="8" spans="1:12" x14ac:dyDescent="0.25">
      <c r="A8" s="70"/>
      <c r="B8" s="71"/>
      <c r="C8" s="71"/>
      <c r="D8" s="71"/>
      <c r="E8" s="71"/>
      <c r="F8" s="72"/>
      <c r="G8" s="116" t="s">
        <v>118</v>
      </c>
      <c r="H8" s="118"/>
      <c r="I8" s="118"/>
      <c r="J8" s="118"/>
      <c r="K8" s="118"/>
      <c r="L8" s="121"/>
    </row>
    <row r="9" spans="1:12" x14ac:dyDescent="0.25">
      <c r="A9" s="70"/>
      <c r="B9" s="71"/>
      <c r="C9" s="71"/>
      <c r="D9" s="71"/>
      <c r="E9" s="71"/>
      <c r="F9" s="72"/>
      <c r="G9" s="118"/>
      <c r="H9" s="118"/>
      <c r="I9" s="118"/>
      <c r="J9" s="118"/>
      <c r="K9" s="118"/>
      <c r="L9" s="121"/>
    </row>
    <row r="10" spans="1:12" ht="15" customHeight="1" x14ac:dyDescent="0.25">
      <c r="A10" s="70"/>
      <c r="B10" s="71"/>
      <c r="C10" s="71"/>
      <c r="D10" s="71"/>
      <c r="E10" s="71"/>
      <c r="F10" s="72"/>
      <c r="G10" s="118"/>
      <c r="H10" s="118"/>
      <c r="I10" s="118"/>
      <c r="J10" s="118"/>
      <c r="K10" s="118"/>
      <c r="L10" s="121"/>
    </row>
    <row r="11" spans="1:12" x14ac:dyDescent="0.25">
      <c r="A11" s="70"/>
      <c r="B11" s="71"/>
      <c r="C11" s="71"/>
      <c r="D11" s="71"/>
      <c r="E11" s="71"/>
      <c r="F11" s="72"/>
      <c r="G11" s="118"/>
      <c r="H11" s="118"/>
      <c r="I11" s="118"/>
      <c r="J11" s="118"/>
      <c r="K11" s="118"/>
      <c r="L11" s="121"/>
    </row>
    <row r="12" spans="1:12" x14ac:dyDescent="0.25">
      <c r="A12" s="70"/>
      <c r="B12" s="71"/>
      <c r="C12" s="71"/>
      <c r="D12" s="71"/>
      <c r="E12" s="71"/>
      <c r="F12" s="72"/>
      <c r="G12" s="118"/>
      <c r="H12" s="118"/>
      <c r="I12" s="118"/>
      <c r="J12" s="118"/>
      <c r="K12" s="118"/>
      <c r="L12" s="121"/>
    </row>
    <row r="13" spans="1:12" x14ac:dyDescent="0.25">
      <c r="A13" s="70"/>
      <c r="B13" s="71"/>
      <c r="C13" s="71"/>
      <c r="D13" s="71"/>
      <c r="E13" s="71"/>
      <c r="F13" s="72"/>
      <c r="G13" s="118"/>
      <c r="H13" s="118"/>
      <c r="I13" s="118"/>
      <c r="J13" s="118"/>
      <c r="K13" s="118"/>
      <c r="L13" s="121"/>
    </row>
    <row r="14" spans="1:12" x14ac:dyDescent="0.25">
      <c r="A14" s="70"/>
      <c r="B14" s="71"/>
      <c r="C14" s="71"/>
      <c r="D14" s="71"/>
      <c r="E14" s="71"/>
      <c r="F14" s="72"/>
      <c r="G14" s="118"/>
      <c r="H14" s="118"/>
      <c r="I14" s="118"/>
      <c r="J14" s="118"/>
      <c r="K14" s="118"/>
      <c r="L14" s="121"/>
    </row>
    <row r="15" spans="1:12" ht="15" customHeight="1" x14ac:dyDescent="0.25">
      <c r="A15" s="70"/>
      <c r="B15" s="71"/>
      <c r="C15" s="71"/>
      <c r="D15" s="71"/>
      <c r="E15" s="71"/>
      <c r="F15" s="72"/>
      <c r="G15" s="118"/>
      <c r="H15" s="118"/>
      <c r="I15" s="118"/>
      <c r="J15" s="118"/>
      <c r="K15" s="118"/>
      <c r="L15" s="121"/>
    </row>
    <row r="16" spans="1:12" ht="15" customHeight="1" x14ac:dyDescent="0.25">
      <c r="A16" s="70"/>
      <c r="B16" s="71"/>
      <c r="C16" s="71"/>
      <c r="D16" s="71"/>
      <c r="E16" s="71"/>
      <c r="F16" s="72"/>
      <c r="G16" s="116" t="s">
        <v>119</v>
      </c>
      <c r="H16" s="117"/>
      <c r="I16" s="117"/>
      <c r="J16" s="117"/>
      <c r="K16" s="81"/>
      <c r="L16" s="82"/>
    </row>
    <row r="17" spans="1:12" ht="15" customHeight="1" x14ac:dyDescent="0.25">
      <c r="A17" s="70"/>
      <c r="B17" s="71"/>
      <c r="C17" s="71"/>
      <c r="D17" s="71"/>
      <c r="E17" s="71"/>
      <c r="F17" s="72"/>
      <c r="G17" s="117"/>
      <c r="H17" s="117"/>
      <c r="I17" s="117"/>
      <c r="J17" s="117"/>
      <c r="K17" s="81"/>
      <c r="L17" s="82"/>
    </row>
    <row r="18" spans="1:12" x14ac:dyDescent="0.25">
      <c r="A18" s="70"/>
      <c r="B18" s="71"/>
      <c r="C18" s="71"/>
      <c r="D18" s="71"/>
      <c r="E18" s="71"/>
      <c r="F18" s="72"/>
      <c r="G18" s="117"/>
      <c r="H18" s="117"/>
      <c r="I18" s="117"/>
      <c r="J18" s="117"/>
      <c r="K18" s="81"/>
      <c r="L18" s="82"/>
    </row>
    <row r="19" spans="1:12" x14ac:dyDescent="0.25">
      <c r="A19" s="70"/>
      <c r="B19" s="71"/>
      <c r="C19" s="71"/>
      <c r="D19" s="71"/>
      <c r="E19" s="71"/>
      <c r="F19" s="72"/>
      <c r="G19" s="117"/>
      <c r="H19" s="117"/>
      <c r="I19" s="117"/>
      <c r="J19" s="117"/>
      <c r="K19" s="81"/>
      <c r="L19" s="82"/>
    </row>
    <row r="20" spans="1:12" x14ac:dyDescent="0.25">
      <c r="A20" s="70"/>
      <c r="B20" s="71"/>
      <c r="C20" s="71"/>
      <c r="D20" s="71"/>
      <c r="E20" s="71"/>
      <c r="F20" s="72"/>
      <c r="G20" s="117"/>
      <c r="H20" s="117"/>
      <c r="I20" s="117"/>
      <c r="J20" s="117"/>
      <c r="K20" s="81"/>
      <c r="L20" s="82"/>
    </row>
    <row r="21" spans="1:12" x14ac:dyDescent="0.25">
      <c r="A21" s="70"/>
      <c r="B21" s="71"/>
      <c r="C21" s="71"/>
      <c r="D21" s="71"/>
      <c r="E21" s="71"/>
      <c r="F21" s="72"/>
      <c r="G21" s="83"/>
      <c r="H21" s="83"/>
      <c r="I21" s="83"/>
      <c r="J21" s="83"/>
      <c r="K21" s="81"/>
      <c r="L21" s="82"/>
    </row>
    <row r="22" spans="1:12" ht="19.5" customHeight="1" x14ac:dyDescent="0.25">
      <c r="A22" s="70"/>
      <c r="B22" s="71"/>
      <c r="C22" s="71"/>
      <c r="D22" s="71"/>
      <c r="E22" s="71"/>
      <c r="F22" s="72"/>
      <c r="G22" s="118" t="s">
        <v>120</v>
      </c>
      <c r="H22" s="119"/>
      <c r="I22" s="119"/>
      <c r="J22" s="119"/>
      <c r="K22" s="119"/>
      <c r="L22" s="120"/>
    </row>
    <row r="23" spans="1:12" ht="27.75" customHeight="1" x14ac:dyDescent="0.25">
      <c r="A23" s="70"/>
      <c r="B23" s="71"/>
      <c r="C23" s="71"/>
      <c r="D23" s="71"/>
      <c r="E23" s="71"/>
      <c r="F23" s="72"/>
      <c r="G23" s="119"/>
      <c r="H23" s="119"/>
      <c r="I23" s="119"/>
      <c r="J23" s="119"/>
      <c r="K23" s="119"/>
      <c r="L23" s="120"/>
    </row>
    <row r="24" spans="1:12" s="49" customFormat="1" ht="15.75" thickBot="1" x14ac:dyDescent="0.3">
      <c r="A24" s="84"/>
      <c r="B24" s="52"/>
      <c r="C24" s="52"/>
      <c r="D24" s="112"/>
      <c r="E24" s="113"/>
      <c r="F24" s="113"/>
      <c r="G24" s="85"/>
      <c r="H24" s="115"/>
      <c r="I24" s="112"/>
      <c r="J24" s="85"/>
      <c r="K24" s="112"/>
      <c r="L24" s="114"/>
    </row>
    <row r="25" spans="1:12" x14ac:dyDescent="0.25">
      <c r="A25" s="122" t="s">
        <v>121</v>
      </c>
      <c r="B25" s="123"/>
      <c r="C25" s="123"/>
      <c r="D25" s="123"/>
      <c r="E25" s="123"/>
      <c r="F25" s="123"/>
      <c r="G25" s="126" t="s">
        <v>122</v>
      </c>
      <c r="H25" s="127"/>
      <c r="I25" s="127"/>
      <c r="J25" s="127"/>
      <c r="K25" s="127"/>
      <c r="L25" s="128"/>
    </row>
    <row r="26" spans="1:12" x14ac:dyDescent="0.25">
      <c r="A26" s="124"/>
      <c r="B26" s="125"/>
      <c r="C26" s="125"/>
      <c r="D26" s="125"/>
      <c r="E26" s="125"/>
      <c r="F26" s="125"/>
      <c r="G26" s="129"/>
      <c r="H26" s="129"/>
      <c r="I26" s="129"/>
      <c r="J26" s="129"/>
      <c r="K26" s="129"/>
      <c r="L26" s="130"/>
    </row>
    <row r="27" spans="1:12" x14ac:dyDescent="0.25">
      <c r="A27" s="124"/>
      <c r="B27" s="125"/>
      <c r="C27" s="125"/>
      <c r="D27" s="125"/>
      <c r="E27" s="125"/>
      <c r="F27" s="125"/>
      <c r="G27" s="129"/>
      <c r="H27" s="129"/>
      <c r="I27" s="129"/>
      <c r="J27" s="129"/>
      <c r="K27" s="129"/>
      <c r="L27" s="130"/>
    </row>
    <row r="28" spans="1:12" x14ac:dyDescent="0.25">
      <c r="A28" s="124"/>
      <c r="B28" s="125"/>
      <c r="C28" s="125"/>
      <c r="D28" s="125"/>
      <c r="E28" s="125"/>
      <c r="F28" s="125"/>
      <c r="G28" s="129"/>
      <c r="H28" s="129"/>
      <c r="I28" s="129"/>
      <c r="J28" s="129"/>
      <c r="K28" s="129"/>
      <c r="L28" s="130"/>
    </row>
    <row r="29" spans="1:12" x14ac:dyDescent="0.25">
      <c r="A29" s="124"/>
      <c r="B29" s="125"/>
      <c r="C29" s="125"/>
      <c r="D29" s="125"/>
      <c r="E29" s="125"/>
      <c r="F29" s="125"/>
      <c r="G29" s="129"/>
      <c r="H29" s="129"/>
      <c r="I29" s="129"/>
      <c r="J29" s="129"/>
      <c r="K29" s="129"/>
      <c r="L29" s="130"/>
    </row>
    <row r="30" spans="1:12" x14ac:dyDescent="0.25">
      <c r="A30" s="124"/>
      <c r="B30" s="125"/>
      <c r="C30" s="125"/>
      <c r="D30" s="125"/>
      <c r="E30" s="125"/>
      <c r="F30" s="125"/>
      <c r="G30" s="129"/>
      <c r="H30" s="129"/>
      <c r="I30" s="129"/>
      <c r="J30" s="129"/>
      <c r="K30" s="129"/>
      <c r="L30" s="130"/>
    </row>
    <row r="31" spans="1:12" x14ac:dyDescent="0.25">
      <c r="A31" s="124"/>
      <c r="B31" s="125"/>
      <c r="C31" s="125"/>
      <c r="D31" s="125"/>
      <c r="E31" s="125"/>
      <c r="F31" s="125"/>
      <c r="G31" s="129"/>
      <c r="H31" s="129"/>
      <c r="I31" s="129"/>
      <c r="J31" s="129"/>
      <c r="K31" s="129"/>
      <c r="L31" s="130"/>
    </row>
    <row r="32" spans="1:12" x14ac:dyDescent="0.25">
      <c r="A32" s="124"/>
      <c r="B32" s="125"/>
      <c r="C32" s="125"/>
      <c r="D32" s="125"/>
      <c r="E32" s="125"/>
      <c r="F32" s="125"/>
      <c r="G32" s="129"/>
      <c r="H32" s="129"/>
      <c r="I32" s="129"/>
      <c r="J32" s="129"/>
      <c r="K32" s="129"/>
      <c r="L32" s="130"/>
    </row>
    <row r="33" spans="1:12" x14ac:dyDescent="0.25">
      <c r="A33" s="124"/>
      <c r="B33" s="125"/>
      <c r="C33" s="125"/>
      <c r="D33" s="125"/>
      <c r="E33" s="125"/>
      <c r="F33" s="125"/>
      <c r="G33" s="129"/>
      <c r="H33" s="129"/>
      <c r="I33" s="129"/>
      <c r="J33" s="129"/>
      <c r="K33" s="129"/>
      <c r="L33" s="130"/>
    </row>
    <row r="34" spans="1:12" x14ac:dyDescent="0.25">
      <c r="A34" s="124"/>
      <c r="B34" s="125"/>
      <c r="C34" s="125"/>
      <c r="D34" s="125"/>
      <c r="E34" s="125"/>
      <c r="F34" s="125"/>
      <c r="G34" s="129"/>
      <c r="H34" s="129"/>
      <c r="I34" s="129"/>
      <c r="J34" s="129"/>
      <c r="K34" s="129"/>
      <c r="L34" s="130"/>
    </row>
    <row r="35" spans="1:12" x14ac:dyDescent="0.25">
      <c r="A35" s="124"/>
      <c r="B35" s="125"/>
      <c r="C35" s="125"/>
      <c r="D35" s="125"/>
      <c r="E35" s="125"/>
      <c r="F35" s="125"/>
      <c r="G35" s="129"/>
      <c r="H35" s="129"/>
      <c r="I35" s="129"/>
      <c r="J35" s="129"/>
      <c r="K35" s="129"/>
      <c r="L35" s="130"/>
    </row>
    <row r="36" spans="1:12" x14ac:dyDescent="0.25">
      <c r="A36" s="124"/>
      <c r="B36" s="125"/>
      <c r="C36" s="125"/>
      <c r="D36" s="125"/>
      <c r="E36" s="125"/>
      <c r="F36" s="125"/>
      <c r="G36" s="129"/>
      <c r="H36" s="129"/>
      <c r="I36" s="129"/>
      <c r="J36" s="129"/>
      <c r="K36" s="129"/>
      <c r="L36" s="130"/>
    </row>
    <row r="37" spans="1:12" x14ac:dyDescent="0.25">
      <c r="A37" s="124"/>
      <c r="B37" s="125"/>
      <c r="C37" s="125"/>
      <c r="D37" s="125"/>
      <c r="E37" s="125"/>
      <c r="F37" s="125"/>
      <c r="G37" s="129"/>
      <c r="H37" s="129"/>
      <c r="I37" s="129"/>
      <c r="J37" s="129"/>
      <c r="K37" s="129"/>
      <c r="L37" s="130"/>
    </row>
    <row r="38" spans="1:12" x14ac:dyDescent="0.25">
      <c r="A38" s="124"/>
      <c r="B38" s="125"/>
      <c r="C38" s="125"/>
      <c r="D38" s="125"/>
      <c r="E38" s="125"/>
      <c r="F38" s="125"/>
      <c r="G38" s="129"/>
      <c r="H38" s="129"/>
      <c r="I38" s="129"/>
      <c r="J38" s="129"/>
      <c r="K38" s="129"/>
      <c r="L38" s="130"/>
    </row>
    <row r="39" spans="1:12" ht="15" customHeight="1" x14ac:dyDescent="0.25">
      <c r="A39" s="131" t="s">
        <v>131</v>
      </c>
      <c r="B39" s="132"/>
      <c r="C39" s="132"/>
      <c r="D39" s="132"/>
      <c r="E39" s="132"/>
      <c r="F39" s="132"/>
      <c r="G39" s="133" t="s">
        <v>123</v>
      </c>
      <c r="H39" s="134"/>
      <c r="I39" s="134"/>
      <c r="J39" s="134"/>
      <c r="K39" s="134"/>
      <c r="L39" s="135"/>
    </row>
    <row r="40" spans="1:12" x14ac:dyDescent="0.25">
      <c r="A40" s="131"/>
      <c r="B40" s="132"/>
      <c r="C40" s="132"/>
      <c r="D40" s="132"/>
      <c r="E40" s="132"/>
      <c r="F40" s="132"/>
      <c r="G40" s="134"/>
      <c r="H40" s="134"/>
      <c r="I40" s="134"/>
      <c r="J40" s="134"/>
      <c r="K40" s="134"/>
      <c r="L40" s="135"/>
    </row>
    <row r="41" spans="1:12" x14ac:dyDescent="0.25">
      <c r="A41" s="131"/>
      <c r="B41" s="132"/>
      <c r="C41" s="132"/>
      <c r="D41" s="132"/>
      <c r="E41" s="132"/>
      <c r="F41" s="132"/>
      <c r="G41" s="134"/>
      <c r="H41" s="134"/>
      <c r="I41" s="134"/>
      <c r="J41" s="134"/>
      <c r="K41" s="134"/>
      <c r="L41" s="135"/>
    </row>
    <row r="42" spans="1:12" x14ac:dyDescent="0.25">
      <c r="A42" s="131"/>
      <c r="B42" s="132"/>
      <c r="C42" s="132"/>
      <c r="D42" s="132"/>
      <c r="E42" s="132"/>
      <c r="F42" s="132"/>
      <c r="G42" s="134"/>
      <c r="H42" s="134"/>
      <c r="I42" s="134"/>
      <c r="J42" s="134"/>
      <c r="K42" s="134"/>
      <c r="L42" s="135"/>
    </row>
    <row r="43" spans="1:12" x14ac:dyDescent="0.25">
      <c r="A43" s="131"/>
      <c r="B43" s="132"/>
      <c r="C43" s="132"/>
      <c r="D43" s="132"/>
      <c r="E43" s="132"/>
      <c r="F43" s="132"/>
      <c r="G43" s="134"/>
      <c r="H43" s="134"/>
      <c r="I43" s="134"/>
      <c r="J43" s="134"/>
      <c r="K43" s="134"/>
      <c r="L43" s="135"/>
    </row>
    <row r="44" spans="1:12" x14ac:dyDescent="0.25">
      <c r="A44" s="131"/>
      <c r="B44" s="132"/>
      <c r="C44" s="132"/>
      <c r="D44" s="132"/>
      <c r="E44" s="132"/>
      <c r="F44" s="132"/>
      <c r="G44" s="134"/>
      <c r="H44" s="134"/>
      <c r="I44" s="134"/>
      <c r="J44" s="134"/>
      <c r="K44" s="134"/>
      <c r="L44" s="135"/>
    </row>
    <row r="45" spans="1:12" x14ac:dyDescent="0.25">
      <c r="A45" s="131"/>
      <c r="B45" s="132"/>
      <c r="C45" s="132"/>
      <c r="D45" s="132"/>
      <c r="E45" s="132"/>
      <c r="F45" s="132"/>
      <c r="G45" s="134"/>
      <c r="H45" s="134"/>
      <c r="I45" s="134"/>
      <c r="J45" s="134"/>
      <c r="K45" s="134"/>
      <c r="L45" s="135"/>
    </row>
    <row r="46" spans="1:12" x14ac:dyDescent="0.25">
      <c r="A46" s="131"/>
      <c r="B46" s="132"/>
      <c r="C46" s="132"/>
      <c r="D46" s="132"/>
      <c r="E46" s="132"/>
      <c r="F46" s="132"/>
      <c r="G46" s="134"/>
      <c r="H46" s="134"/>
      <c r="I46" s="134"/>
      <c r="J46" s="134"/>
      <c r="K46" s="134"/>
      <c r="L46" s="135"/>
    </row>
    <row r="47" spans="1:12" x14ac:dyDescent="0.25">
      <c r="A47" s="131"/>
      <c r="B47" s="132"/>
      <c r="C47" s="132"/>
      <c r="D47" s="132"/>
      <c r="E47" s="132"/>
      <c r="F47" s="132"/>
      <c r="G47" s="134"/>
      <c r="H47" s="134"/>
      <c r="I47" s="134"/>
      <c r="J47" s="134"/>
      <c r="K47" s="134"/>
      <c r="L47" s="135"/>
    </row>
    <row r="48" spans="1:12" x14ac:dyDescent="0.25">
      <c r="A48" s="131"/>
      <c r="B48" s="132"/>
      <c r="C48" s="132"/>
      <c r="D48" s="132"/>
      <c r="E48" s="132"/>
      <c r="F48" s="132"/>
      <c r="G48" s="134"/>
      <c r="H48" s="134"/>
      <c r="I48" s="134"/>
      <c r="J48" s="134"/>
      <c r="K48" s="134"/>
      <c r="L48" s="135"/>
    </row>
    <row r="49" spans="1:12" x14ac:dyDescent="0.25">
      <c r="A49" s="131"/>
      <c r="B49" s="132"/>
      <c r="C49" s="132"/>
      <c r="D49" s="132"/>
      <c r="E49" s="132"/>
      <c r="F49" s="132"/>
      <c r="G49" s="134"/>
      <c r="H49" s="134"/>
      <c r="I49" s="134"/>
      <c r="J49" s="134"/>
      <c r="K49" s="134"/>
      <c r="L49" s="135"/>
    </row>
    <row r="50" spans="1:12" x14ac:dyDescent="0.25">
      <c r="A50" s="86"/>
      <c r="B50" s="72"/>
      <c r="C50" s="72"/>
      <c r="D50" s="72"/>
      <c r="E50" s="72"/>
      <c r="F50" s="72"/>
      <c r="G50" s="79"/>
      <c r="H50" s="79"/>
      <c r="I50" s="79"/>
      <c r="J50" s="79"/>
      <c r="K50" s="72"/>
      <c r="L50" s="87"/>
    </row>
    <row r="51" spans="1:12" x14ac:dyDescent="0.25">
      <c r="A51" s="138" t="s">
        <v>124</v>
      </c>
      <c r="B51" s="139"/>
      <c r="C51" s="139"/>
      <c r="D51" s="139"/>
      <c r="E51" s="139"/>
      <c r="F51" s="139"/>
      <c r="G51" s="139"/>
      <c r="H51" s="139"/>
      <c r="I51" s="79"/>
      <c r="J51" s="57" t="s">
        <v>138</v>
      </c>
      <c r="K51" s="72"/>
      <c r="L51" s="87"/>
    </row>
    <row r="52" spans="1:12" x14ac:dyDescent="0.25">
      <c r="A52" s="138" t="s">
        <v>125</v>
      </c>
      <c r="B52" s="139"/>
      <c r="C52" s="139"/>
      <c r="D52" s="139"/>
      <c r="E52" s="100"/>
      <c r="F52" s="100"/>
      <c r="G52" s="101"/>
      <c r="H52" s="101"/>
      <c r="I52" s="79"/>
      <c r="J52" s="52" t="s">
        <v>26</v>
      </c>
      <c r="K52" s="72"/>
      <c r="L52" s="87"/>
    </row>
    <row r="53" spans="1:12" x14ac:dyDescent="0.25">
      <c r="A53" s="138" t="s">
        <v>126</v>
      </c>
      <c r="B53" s="139"/>
      <c r="C53" s="139"/>
      <c r="D53" s="139"/>
      <c r="E53" s="139"/>
      <c r="F53" s="139"/>
      <c r="G53" s="139"/>
      <c r="H53" s="139"/>
      <c r="I53" s="79"/>
      <c r="J53" s="52" t="s">
        <v>27</v>
      </c>
      <c r="K53" s="72"/>
      <c r="L53" s="87"/>
    </row>
    <row r="54" spans="1:12" x14ac:dyDescent="0.25">
      <c r="A54" s="138" t="s">
        <v>127</v>
      </c>
      <c r="B54" s="139"/>
      <c r="C54" s="139"/>
      <c r="D54" s="139"/>
      <c r="E54" s="139"/>
      <c r="F54" s="139"/>
      <c r="G54" s="139"/>
      <c r="H54" s="139"/>
      <c r="I54" s="79"/>
      <c r="J54" s="79"/>
      <c r="K54" s="72"/>
      <c r="L54" s="87"/>
    </row>
    <row r="55" spans="1:12" x14ac:dyDescent="0.25">
      <c r="A55" s="142" t="s">
        <v>128</v>
      </c>
      <c r="B55" s="143"/>
      <c r="C55" s="143"/>
      <c r="D55" s="143"/>
      <c r="E55" s="143"/>
      <c r="F55" s="143"/>
      <c r="G55" s="143"/>
      <c r="H55" s="143"/>
      <c r="I55" s="79"/>
      <c r="J55" s="52" t="s">
        <v>28</v>
      </c>
      <c r="K55" s="72"/>
      <c r="L55" s="87"/>
    </row>
    <row r="56" spans="1:12" x14ac:dyDescent="0.25">
      <c r="A56" s="104"/>
      <c r="B56" s="88"/>
      <c r="C56" s="89"/>
      <c r="D56" s="72"/>
      <c r="E56" s="90"/>
      <c r="F56" s="90"/>
      <c r="G56" s="136"/>
      <c r="H56" s="137"/>
      <c r="I56" s="79"/>
      <c r="J56" s="52" t="s">
        <v>39</v>
      </c>
      <c r="K56" s="72"/>
      <c r="L56" s="87"/>
    </row>
    <row r="57" spans="1:12" ht="15" customHeight="1" x14ac:dyDescent="0.25">
      <c r="A57" s="142" t="s">
        <v>129</v>
      </c>
      <c r="B57" s="143"/>
      <c r="C57" s="143"/>
      <c r="D57" s="143"/>
      <c r="E57" s="143"/>
      <c r="F57" s="143"/>
      <c r="G57" s="143"/>
      <c r="H57" s="143"/>
      <c r="I57" s="79"/>
      <c r="J57" s="79"/>
      <c r="K57" s="72"/>
      <c r="L57" s="87"/>
    </row>
    <row r="58" spans="1:12" x14ac:dyDescent="0.25">
      <c r="A58" s="142" t="s">
        <v>130</v>
      </c>
      <c r="B58" s="143"/>
      <c r="C58" s="143"/>
      <c r="D58" s="143"/>
      <c r="E58" s="143"/>
      <c r="F58" s="143"/>
      <c r="G58" s="143"/>
      <c r="H58" s="94"/>
      <c r="I58" s="79"/>
      <c r="J58" s="107" t="s">
        <v>140</v>
      </c>
      <c r="K58" s="95"/>
      <c r="L58" s="87"/>
    </row>
    <row r="59" spans="1:12" x14ac:dyDescent="0.25">
      <c r="A59" s="91"/>
      <c r="B59" s="88"/>
      <c r="C59" s="88"/>
      <c r="D59" s="92"/>
      <c r="E59" s="93"/>
      <c r="F59" s="93"/>
      <c r="G59" s="94"/>
      <c r="H59" s="94"/>
      <c r="I59" s="79"/>
      <c r="J59" s="52" t="s">
        <v>139</v>
      </c>
      <c r="K59" s="95"/>
      <c r="L59" s="87"/>
    </row>
    <row r="60" spans="1:12" x14ac:dyDescent="0.25">
      <c r="A60" s="140" t="s">
        <v>40</v>
      </c>
      <c r="B60" s="141"/>
      <c r="C60" s="141"/>
      <c r="D60" s="141"/>
      <c r="E60" s="141"/>
      <c r="F60" s="141"/>
      <c r="G60" s="96"/>
      <c r="H60" s="96"/>
      <c r="I60" s="96"/>
      <c r="J60" s="96"/>
      <c r="K60" s="97"/>
      <c r="L60" s="98"/>
    </row>
    <row r="61" spans="1:12" x14ac:dyDescent="0.25">
      <c r="A61" s="140"/>
      <c r="B61" s="141"/>
      <c r="C61" s="141"/>
      <c r="D61" s="141"/>
      <c r="E61" s="141"/>
      <c r="F61" s="141"/>
      <c r="G61" s="96"/>
      <c r="H61" s="96"/>
      <c r="I61" s="96"/>
      <c r="J61" s="99"/>
      <c r="K61" s="97"/>
      <c r="L61" s="98"/>
    </row>
    <row r="62" spans="1:12" x14ac:dyDescent="0.25">
      <c r="A62" s="140"/>
      <c r="B62" s="141"/>
      <c r="C62" s="141"/>
      <c r="D62" s="141"/>
      <c r="E62" s="141"/>
      <c r="F62" s="141"/>
      <c r="G62" s="96"/>
      <c r="H62" s="96"/>
      <c r="I62" s="96"/>
      <c r="J62" s="99"/>
      <c r="K62" s="97"/>
      <c r="L62" s="98"/>
    </row>
    <row r="63" spans="1:12" x14ac:dyDescent="0.25">
      <c r="A63" s="140"/>
      <c r="B63" s="141"/>
      <c r="C63" s="141"/>
      <c r="D63" s="141"/>
      <c r="E63" s="141"/>
      <c r="F63" s="141"/>
      <c r="G63" s="96"/>
      <c r="H63" s="96"/>
      <c r="I63" s="96"/>
      <c r="J63" s="99"/>
      <c r="K63" s="97"/>
      <c r="L63" s="98"/>
    </row>
  </sheetData>
  <sheetProtection selectLockedCells="1" selectUnlockedCells="1"/>
  <mergeCells count="23">
    <mergeCell ref="A63:F63"/>
    <mergeCell ref="A53:H53"/>
    <mergeCell ref="A54:H54"/>
    <mergeCell ref="A55:H55"/>
    <mergeCell ref="A51:H51"/>
    <mergeCell ref="A57:H57"/>
    <mergeCell ref="A62:F62"/>
    <mergeCell ref="A61:F61"/>
    <mergeCell ref="A60:F60"/>
    <mergeCell ref="A58:G58"/>
    <mergeCell ref="A25:F38"/>
    <mergeCell ref="G25:L38"/>
    <mergeCell ref="A39:F49"/>
    <mergeCell ref="G39:L49"/>
    <mergeCell ref="G56:H56"/>
    <mergeCell ref="A52:D52"/>
    <mergeCell ref="D1:F1"/>
    <mergeCell ref="D24:F24"/>
    <mergeCell ref="K24:L24"/>
    <mergeCell ref="H24:I24"/>
    <mergeCell ref="G16:J20"/>
    <mergeCell ref="G22:L23"/>
    <mergeCell ref="G8:L15"/>
  </mergeCells>
  <printOptions horizontalCentered="1" verticalCentered="1"/>
  <pageMargins left="0.23622047244094491" right="0.23622047244094491" top="0.55118110236220474" bottom="0.55118110236220474" header="0.31496062992125984" footer="0.31496062992125984"/>
  <pageSetup paperSize="9" scale="71" orientation="portrait" r:id="rId1"/>
  <headerFooter>
    <oddHeader>&amp;C&amp;8&amp;D</oddHeader>
    <oddFooter>&amp;L&amp;8Leefstijlcirkel v2.0&amp;C&amp;"-,Cursief"&amp;8 &amp;R&amp;"-,Cursief"&amp;8Active Health 4 Life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24" sqref="E24"/>
    </sheetView>
  </sheetViews>
  <sheetFormatPr defaultRowHeight="15.75" x14ac:dyDescent="0.25"/>
  <cols>
    <col min="1" max="1" width="20.42578125" customWidth="1"/>
    <col min="2" max="2" width="10.85546875" style="1" bestFit="1" customWidth="1"/>
    <col min="3" max="3" width="11.5703125" bestFit="1" customWidth="1"/>
    <col min="4" max="4" width="7.7109375" bestFit="1" customWidth="1"/>
    <col min="5" max="5" width="15.140625" bestFit="1" customWidth="1"/>
    <col min="7" max="7" width="14" bestFit="1" customWidth="1"/>
    <col min="9" max="9" width="10.85546875" bestFit="1" customWidth="1"/>
  </cols>
  <sheetData>
    <row r="1" spans="1:10" ht="15" x14ac:dyDescent="0.25">
      <c r="A1" s="11"/>
      <c r="B1" s="12" t="s">
        <v>7</v>
      </c>
      <c r="C1" s="13" t="s">
        <v>8</v>
      </c>
      <c r="D1" s="14" t="s">
        <v>11</v>
      </c>
      <c r="E1" s="15" t="s">
        <v>9</v>
      </c>
      <c r="F1" s="16" t="s">
        <v>5</v>
      </c>
      <c r="G1" s="17" t="s">
        <v>6</v>
      </c>
      <c r="I1" t="s">
        <v>29</v>
      </c>
      <c r="J1" t="s">
        <v>141</v>
      </c>
    </row>
    <row r="2" spans="1:10" s="2" customFormat="1" ht="15" x14ac:dyDescent="0.25">
      <c r="A2" s="11" t="s">
        <v>22</v>
      </c>
      <c r="B2" s="19">
        <f>SUMIF(Tabel1[Lange versie],'lijsten en berekeningen'!B1,Tabel1[Score])</f>
        <v>0</v>
      </c>
      <c r="C2" s="19">
        <f>SUMIF(Tabel1[Lange versie],'lijsten en berekeningen'!C1,Tabel1[Score])</f>
        <v>0</v>
      </c>
      <c r="D2" s="19">
        <f>SUMIF(Tabel1[Lange versie],'lijsten en berekeningen'!D1,Tabel1[Score])</f>
        <v>0</v>
      </c>
      <c r="E2" s="19">
        <f>SUMIF(Tabel1[Lange versie],'lijsten en berekeningen'!E1,Tabel1[Score])</f>
        <v>0</v>
      </c>
      <c r="F2" s="19">
        <f>SUMIF(Tabel1[Lange versie],'lijsten en berekeningen'!F1,Tabel1[Score])</f>
        <v>0</v>
      </c>
      <c r="G2" s="19">
        <f>SUMIF(Tabel1[Lange versie],'lijsten en berekeningen'!G1,Tabel1[Score])</f>
        <v>0</v>
      </c>
    </row>
    <row r="3" spans="1:10" s="2" customFormat="1" ht="15" x14ac:dyDescent="0.25">
      <c r="A3" s="18" t="s">
        <v>10</v>
      </c>
      <c r="B3" s="19">
        <f>SUMIF(Tabel1[Lange versie],'lijsten en berekeningen'!A3,Tabel1[Score])</f>
        <v>0</v>
      </c>
      <c r="C3" s="11">
        <f>B3</f>
        <v>0</v>
      </c>
      <c r="D3" s="11">
        <f>C3</f>
        <v>0</v>
      </c>
      <c r="E3" s="11">
        <f>D3</f>
        <v>0</v>
      </c>
      <c r="F3" s="11">
        <f>E3</f>
        <v>0</v>
      </c>
      <c r="G3" s="11">
        <f>F3</f>
        <v>0</v>
      </c>
    </row>
    <row r="4" spans="1:10" ht="15" x14ac:dyDescent="0.25">
      <c r="A4" s="4"/>
      <c r="B4" s="4"/>
      <c r="C4" s="4"/>
      <c r="D4" s="4"/>
      <c r="E4" s="4"/>
    </row>
    <row r="5" spans="1:10" ht="15" x14ac:dyDescent="0.25">
      <c r="A5" s="4"/>
      <c r="B5" s="6" t="s">
        <v>2</v>
      </c>
      <c r="C5" s="6" t="s">
        <v>4</v>
      </c>
      <c r="D5" s="6" t="s">
        <v>12</v>
      </c>
      <c r="E5" s="6" t="s">
        <v>1</v>
      </c>
      <c r="F5" s="6" t="s">
        <v>3</v>
      </c>
    </row>
    <row r="6" spans="1:10" ht="15" x14ac:dyDescent="0.25">
      <c r="A6" s="4" t="s">
        <v>23</v>
      </c>
      <c r="B6" s="8">
        <f>SUMIF(Quenstionaire!$H$11:$H$81,B$5,Quenstionaire!$E$11:$E$81)</f>
        <v>0</v>
      </c>
      <c r="C6" s="8">
        <f>SUMIF(Quenstionaire!$H$11:$H$81,C$5,Quenstionaire!$E$11:$E$81)</f>
        <v>0</v>
      </c>
      <c r="D6" s="7">
        <f>SUMIF(Quenstionaire!$H$11:$H$81,D$5,Quenstionaire!$E$11:$E$81)</f>
        <v>0</v>
      </c>
      <c r="E6" s="8">
        <f>SUMIF(Quenstionaire!$H$11:$H$81,E$5,Quenstionaire!$E$11:$E$81)</f>
        <v>0</v>
      </c>
      <c r="F6" s="8">
        <f>SUMIF(Quenstionaire!$H$11:$H$81,F$5,Quenstionaire!$E$11:$E$81)</f>
        <v>0</v>
      </c>
      <c r="G6">
        <f>SUM(B6:F6)</f>
        <v>0</v>
      </c>
    </row>
    <row r="7" spans="1:10" s="5" customFormat="1" ht="15" x14ac:dyDescent="0.25">
      <c r="A7" s="4" t="s">
        <v>24</v>
      </c>
      <c r="B7" s="8">
        <f>150-B6</f>
        <v>150</v>
      </c>
      <c r="C7" s="8">
        <f>150-C6</f>
        <v>150</v>
      </c>
      <c r="D7" s="8">
        <f>100-D6</f>
        <v>100</v>
      </c>
      <c r="E7" s="8">
        <f t="shared" ref="E7" si="0">150-E6</f>
        <v>150</v>
      </c>
      <c r="F7" s="8">
        <f>150-F6</f>
        <v>150</v>
      </c>
    </row>
    <row r="8" spans="1:10" ht="15" x14ac:dyDescent="0.25">
      <c r="A8" s="9" t="s">
        <v>21</v>
      </c>
      <c r="B8" s="10">
        <f>B6/150</f>
        <v>0</v>
      </c>
      <c r="C8" s="10">
        <f>-C6/150</f>
        <v>0</v>
      </c>
      <c r="D8" s="10">
        <f>D6/100</f>
        <v>0</v>
      </c>
      <c r="E8" s="10">
        <f>-E6/150</f>
        <v>0</v>
      </c>
      <c r="F8" s="10">
        <f>F6/150</f>
        <v>0</v>
      </c>
    </row>
    <row r="9" spans="1:10" s="5" customFormat="1" ht="15" x14ac:dyDescent="0.25">
      <c r="A9" s="9" t="s">
        <v>25</v>
      </c>
      <c r="B9" s="10">
        <f>B7/150</f>
        <v>1</v>
      </c>
      <c r="C9" s="10">
        <f>C7/150</f>
        <v>1</v>
      </c>
      <c r="D9" s="10">
        <f>D7/100</f>
        <v>1</v>
      </c>
      <c r="E9" s="10">
        <f>E7/150</f>
        <v>1</v>
      </c>
      <c r="F9" s="10">
        <f>F7/150</f>
        <v>1</v>
      </c>
    </row>
    <row r="10" spans="1:10" ht="15" x14ac:dyDescent="0.25">
      <c r="A10" s="4"/>
      <c r="B10" s="3"/>
      <c r="C10" s="3"/>
      <c r="D10" s="3"/>
      <c r="E10" s="3"/>
    </row>
    <row r="11" spans="1:10" x14ac:dyDescent="0.25">
      <c r="A11" s="20" t="s">
        <v>14</v>
      </c>
    </row>
    <row r="12" spans="1:10" x14ac:dyDescent="0.25">
      <c r="A12" s="20" t="s">
        <v>15</v>
      </c>
    </row>
    <row r="13" spans="1:10" x14ac:dyDescent="0.25">
      <c r="A13" s="21">
        <v>1</v>
      </c>
    </row>
    <row r="14" spans="1:10" x14ac:dyDescent="0.25">
      <c r="A14" s="21">
        <v>2</v>
      </c>
    </row>
    <row r="15" spans="1:10" x14ac:dyDescent="0.25">
      <c r="A15" s="21">
        <v>3</v>
      </c>
    </row>
    <row r="16" spans="1:10" ht="15" x14ac:dyDescent="0.25">
      <c r="A16" s="21">
        <v>4</v>
      </c>
      <c r="B16"/>
    </row>
    <row r="17" spans="1:2" ht="15" x14ac:dyDescent="0.25">
      <c r="A17" s="21">
        <v>5</v>
      </c>
      <c r="B17"/>
    </row>
    <row r="18" spans="1:2" ht="15" x14ac:dyDescent="0.25">
      <c r="A18" s="21">
        <v>6</v>
      </c>
      <c r="B18"/>
    </row>
    <row r="19" spans="1:2" x14ac:dyDescent="0.25">
      <c r="A19" s="21">
        <v>7</v>
      </c>
    </row>
    <row r="20" spans="1:2" x14ac:dyDescent="0.25">
      <c r="A20" s="21">
        <v>8</v>
      </c>
    </row>
    <row r="21" spans="1:2" x14ac:dyDescent="0.25">
      <c r="A21" s="21">
        <v>9</v>
      </c>
    </row>
    <row r="22" spans="1:2" x14ac:dyDescent="0.25">
      <c r="A22" s="21">
        <v>10</v>
      </c>
    </row>
    <row r="26" spans="1:2" x14ac:dyDescent="0.25">
      <c r="A26" t="s">
        <v>38</v>
      </c>
    </row>
    <row r="27" spans="1:2" x14ac:dyDescent="0.25">
      <c r="A27" t="s">
        <v>35</v>
      </c>
    </row>
    <row r="28" spans="1:2" x14ac:dyDescent="0.25">
      <c r="A28" t="s">
        <v>34</v>
      </c>
    </row>
    <row r="29" spans="1:2" x14ac:dyDescent="0.25">
      <c r="A29" t="s">
        <v>36</v>
      </c>
    </row>
    <row r="30" spans="1:2" x14ac:dyDescent="0.25">
      <c r="A30" t="s">
        <v>37</v>
      </c>
    </row>
  </sheetData>
  <sheetProtection algorithmName="SHA-512" hashValue="gFW9jFrIoHXeunDk7ZndQV8gU95XX/O5Ift5fZI/F/mGIcPt4eGuz0rLDJCNih84yxqKOfZARjdRyx8ri2PWLg==" saltValue="GS2cOeyInsdcgLH0HpPHr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Quenstionaire</vt:lpstr>
      <vt:lpstr>Explanation</vt:lpstr>
      <vt:lpstr>lijsten en berekeningen</vt:lpstr>
      <vt:lpstr>Explanation!Afdrukbereik</vt:lpstr>
      <vt:lpstr>Quenstionaire!Afdrukbereik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dc:creator>
  <cp:lastModifiedBy>astridvangemert</cp:lastModifiedBy>
  <cp:lastPrinted>2017-10-24T10:55:09Z</cp:lastPrinted>
  <dcterms:created xsi:type="dcterms:W3CDTF">2017-09-25T17:23:58Z</dcterms:created>
  <dcterms:modified xsi:type="dcterms:W3CDTF">2020-09-17T12:30:49Z</dcterms:modified>
</cp:coreProperties>
</file>