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afd_AHG_Marketing en communicatie_3\1 - Websites AHG\2 TEKSTEN ea\1 AHG\1 TEKSTEN\ENG\"/>
    </mc:Choice>
  </mc:AlternateContent>
  <bookViews>
    <workbookView xWindow="0" yWindow="0" windowWidth="28800" windowHeight="12300"/>
  </bookViews>
  <sheets>
    <sheet name="Quenstionaire" sheetId="2" r:id="rId1"/>
    <sheet name="Explanation" sheetId="3" r:id="rId2"/>
    <sheet name="lijsten en berekeningen" sheetId="1" state="hidden" r:id="rId3"/>
  </sheets>
  <definedNames>
    <definedName name="_xlnm.Print_Area" localSheetId="1">Explanation!$A$1:$L$62</definedName>
    <definedName name="_xlnm.Print_Area" localSheetId="0">Quenstionaire!$A$1:$E$83</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 i="3" l="1"/>
  <c r="E6" i="1" l="1"/>
  <c r="B2" i="1"/>
  <c r="K4" i="3" l="1"/>
  <c r="H4" i="3"/>
  <c r="K3" i="3"/>
  <c r="G1" i="3"/>
  <c r="D1" i="3"/>
  <c r="K5" i="3"/>
  <c r="B6" i="1" l="1"/>
  <c r="D6" i="1" l="1"/>
  <c r="E8" i="1"/>
  <c r="F6" i="1"/>
  <c r="F8" i="1" s="1"/>
  <c r="C6" i="1"/>
  <c r="C8" i="1" s="1"/>
  <c r="B8" i="1"/>
  <c r="G6" i="1" l="1"/>
  <c r="D7" i="1"/>
  <c r="D9" i="1" s="1"/>
  <c r="D8" i="1"/>
  <c r="C7" i="1"/>
  <c r="C9" i="1" s="1"/>
  <c r="F7" i="1"/>
  <c r="F9" i="1" s="1"/>
  <c r="E7" i="1"/>
  <c r="E9" i="1" s="1"/>
  <c r="B7" i="1"/>
  <c r="B9" i="1" s="1"/>
  <c r="G2" i="1"/>
  <c r="G3" i="3"/>
  <c r="G4" i="3"/>
  <c r="J4" i="3"/>
  <c r="C2" i="1"/>
  <c r="D2" i="1"/>
  <c r="E2" i="1"/>
  <c r="F2" i="1"/>
  <c r="B3" i="1"/>
  <c r="C3" i="1" s="1"/>
  <c r="D3" i="1" s="1"/>
  <c r="E3" i="1" s="1"/>
  <c r="F3" i="1" s="1"/>
  <c r="G3" i="1" s="1"/>
</calcChain>
</file>

<file path=xl/sharedStrings.xml><?xml version="1.0" encoding="utf-8"?>
<sst xmlns="http://schemas.openxmlformats.org/spreadsheetml/2006/main" count="283" uniqueCount="142">
  <si>
    <t>Lange versie</t>
  </si>
  <si>
    <t>EQ</t>
  </si>
  <si>
    <t>IQ</t>
  </si>
  <si>
    <t>FQ</t>
  </si>
  <si>
    <t>SQ</t>
  </si>
  <si>
    <t>Zingeving</t>
  </si>
  <si>
    <t>Werktevredenheid</t>
  </si>
  <si>
    <t>Stressreductie</t>
  </si>
  <si>
    <t>Sociale relaties</t>
  </si>
  <si>
    <t>Biologische Voeding</t>
  </si>
  <si>
    <t>Veerkracht</t>
  </si>
  <si>
    <t>Beweging</t>
  </si>
  <si>
    <t>VQ</t>
  </si>
  <si>
    <t>Suggestie</t>
  </si>
  <si>
    <t>man</t>
  </si>
  <si>
    <t>vrouw</t>
  </si>
  <si>
    <t>origineel nr</t>
  </si>
  <si>
    <t>cm</t>
  </si>
  <si>
    <t>Body Mass Index</t>
  </si>
  <si>
    <t>kg/m2</t>
  </si>
  <si>
    <t>kg</t>
  </si>
  <si>
    <t>%</t>
  </si>
  <si>
    <t>Uitkomst per thema</t>
  </si>
  <si>
    <t>Uitkomst per categorie</t>
  </si>
  <si>
    <t>verschil</t>
  </si>
  <si>
    <t>% verschil</t>
  </si>
  <si>
    <t>Folkert Elsingastraat 38</t>
  </si>
  <si>
    <t>3067 NW Rotterdam</t>
  </si>
  <si>
    <t>Postbus 8234</t>
  </si>
  <si>
    <t>beveiliging</t>
  </si>
  <si>
    <t>Score</t>
  </si>
  <si>
    <t xml:space="preserve"> </t>
  </si>
  <si>
    <t>.</t>
  </si>
  <si>
    <t>..</t>
  </si>
  <si>
    <t>Gemiddeld</t>
  </si>
  <si>
    <t>Onder gemiddeld</t>
  </si>
  <si>
    <t>Boven gemiddeld</t>
  </si>
  <si>
    <t>Ver boven gemiddeld</t>
  </si>
  <si>
    <t>Ver onder gemiddeld</t>
  </si>
  <si>
    <t>3009 AE Rotterdam</t>
  </si>
  <si>
    <t>© Active Health Foundation</t>
  </si>
  <si>
    <t>Below are a number of statements where you indicate with a number to what extent the statement applies to you. The number 1 indicates that the statement is definitely not applicable and the number 10 is completely applicable. There is no right or wrong answer. Try to give your answer as much as possible on feeling and intuition (average duration 5 min). You can see your profile on the worksheet "Explanation"</t>
  </si>
  <si>
    <t>I am busy with things that inspire me</t>
  </si>
  <si>
    <t>I feel calm, stable and confident</t>
  </si>
  <si>
    <t>I know what is important to me</t>
  </si>
  <si>
    <t>I am happy and satisfied with my life</t>
  </si>
  <si>
    <t>I regularly think about questions such as: how am I really doing?</t>
  </si>
  <si>
    <t>I don't easily get out of balance</t>
  </si>
  <si>
    <t>I am positive and often think in terms of possibilities</t>
  </si>
  <si>
    <t>I know what my qualities, pitfalls and challenges are</t>
  </si>
  <si>
    <t>I feel understood (by others)</t>
  </si>
  <si>
    <t>I get satisfaction from my work</t>
  </si>
  <si>
    <t>I am flexible with changes at work</t>
  </si>
  <si>
    <t>The environment in which I work inspires me</t>
  </si>
  <si>
    <t>I expect to be able to continue doing the same work in the future</t>
  </si>
  <si>
    <t>I feel appreciated at work</t>
  </si>
  <si>
    <t>I can decide how I approach my work</t>
  </si>
  <si>
    <t>I can use my qualities and skills in my work</t>
  </si>
  <si>
    <t>I don't experience any stress at work right now</t>
  </si>
  <si>
    <t>I am given the space and opportunities to continue developing myself</t>
  </si>
  <si>
    <t>I recognize stress signals in me</t>
  </si>
  <si>
    <t>When I come home I can let go of work</t>
  </si>
  <si>
    <t>I am flexible with changes in my life</t>
  </si>
  <si>
    <t>In my daily life I relax enough</t>
  </si>
  <si>
    <t>I am not experiencing stress at the moment</t>
  </si>
  <si>
    <t>I can deal effectively with my feelings and emotions</t>
  </si>
  <si>
    <t>I experience a good balance between my work and private life</t>
  </si>
  <si>
    <t>I am not sensitive to stress</t>
  </si>
  <si>
    <t>I have enough energy throughout the day</t>
  </si>
  <si>
    <t>I can remain myself in contact with others</t>
  </si>
  <si>
    <t>I have healthy relationships at home and in my environment</t>
  </si>
  <si>
    <t>I communicate with other people with respect. I actively listen when others are talking</t>
  </si>
  <si>
    <t>I am described as compassionate, friendly and considerate</t>
  </si>
  <si>
    <t>I make contact easily</t>
  </si>
  <si>
    <t>Social contacts with my colleagues at work are good</t>
  </si>
  <si>
    <t>I have regular contact with my friends and / or family</t>
  </si>
  <si>
    <t>I have good contact with my manager</t>
  </si>
  <si>
    <t>I am aware of my emotions and feelings</t>
  </si>
  <si>
    <t>I eat at least 500 grams of fruit / vegetables in a day</t>
  </si>
  <si>
    <t>I hardly eat any snacks in a day</t>
  </si>
  <si>
    <t>I eat unprocessed and organic food as much as possible</t>
  </si>
  <si>
    <t>I drink 1.5 to 2 liters of water a day</t>
  </si>
  <si>
    <t>I do not smoke</t>
  </si>
  <si>
    <t>I am satisfied with my body</t>
  </si>
  <si>
    <t>I hardly drink (no more 1 glass of alcohol per day on average)</t>
  </si>
  <si>
    <t>I sleep at least 7 hours a night a night</t>
  </si>
  <si>
    <t>I wake up rested in the morning</t>
  </si>
  <si>
    <t>I regularly use dietary supplements or vitamins</t>
  </si>
  <si>
    <t>I don't sit more than 6 hours a day</t>
  </si>
  <si>
    <t>After sitting for 30 minutes, I get up and move a bit</t>
  </si>
  <si>
    <t>I spend time and attention at least twice a week on strength and muscle strengthening activities</t>
  </si>
  <si>
    <t>I exercise moderately intensively for at least 150 minutes a week (walking, cycling, household, gardening)</t>
  </si>
  <si>
    <t>I can also work standing up at work</t>
  </si>
  <si>
    <t>I am often active, I can't do anything right</t>
  </si>
  <si>
    <t>My condition is good</t>
  </si>
  <si>
    <t>I give my energy level a 7 or higher</t>
  </si>
  <si>
    <t>I have a bowel movement every day</t>
  </si>
  <si>
    <t>I realize that I am responsible for the quality of my life</t>
  </si>
  <si>
    <t>I take control of my health and vitality myself</t>
  </si>
  <si>
    <t>I mainly focus on those things that I can influence</t>
  </si>
  <si>
    <t>I realize goals that I set myself</t>
  </si>
  <si>
    <t>I can set goals that I love</t>
  </si>
  <si>
    <t>If it doesn't go the way I want, I push through, try again</t>
  </si>
  <si>
    <t>I take good care of myself</t>
  </si>
  <si>
    <t>I think in possibilities instead of problems</t>
  </si>
  <si>
    <t>I dare to ask for help</t>
  </si>
  <si>
    <t>My life energizes me</t>
  </si>
  <si>
    <t>The atmosphere at my work is very good</t>
  </si>
  <si>
    <t>Despite pressure, I can handle my job well</t>
  </si>
  <si>
    <t>If anything occurs, people can always count on me</t>
  </si>
  <si>
    <t>I am healthy and I am not treated by a doctor</t>
  </si>
  <si>
    <t>Lenght (in cm)</t>
  </si>
  <si>
    <t>Weight (in kg)</t>
  </si>
  <si>
    <t>date of birth (day-month-year)</t>
  </si>
  <si>
    <t>m/f</t>
  </si>
  <si>
    <t>age</t>
  </si>
  <si>
    <t>year</t>
  </si>
  <si>
    <t>Explanation of the lifestyle circle questionnaire</t>
  </si>
  <si>
    <t>The Lifestyle Circle questionnaire reflects how you currently feel and the extent to which you are in balance with the various lifestyle components. The greater your resilience, the easier you can deal with an imbalance. The graph on the left shows your answers to the statements. When you score optimally on all themes, you will see a purple hexagon that touches the gray circle. The same goes for your resilience outcome. This is symbolized by the green hexagon.</t>
  </si>
  <si>
    <t>VQ = Resilience. Resilience says something about whether you focus your attention on things that can influence you or whether you focus your energy on things that are beyond your control. It also says something about your focus and the extent to which you take control of how your life goes.</t>
  </si>
  <si>
    <t>Each theme is clustered into a main group (IQ, SQ, FQ, EQ) because themes are linked together. Below you will find your score and corresponding explanation for each main group.</t>
  </si>
  <si>
    <r>
      <rPr>
        <b/>
        <i/>
        <sz val="11"/>
        <color theme="9" tint="-0.499984740745262"/>
        <rFont val="Calibri Light"/>
        <family val="2"/>
        <scheme val="major"/>
      </rPr>
      <t xml:space="preserve">IQ - job satisfaction and stress
</t>
    </r>
    <r>
      <rPr>
        <i/>
        <sz val="11"/>
        <color theme="9" tint="-0.499984740745262"/>
        <rFont val="Calibri Light"/>
        <family val="2"/>
        <scheme val="major"/>
      </rPr>
      <t>Does the work you do and / or the organization / department where you work give you satisfaction and can you put your qualities into your work? Are you a brooder or can you let go of experienced stress?</t>
    </r>
  </si>
  <si>
    <r>
      <rPr>
        <b/>
        <i/>
        <sz val="11"/>
        <color theme="9" tint="-0.499984740745262"/>
        <rFont val="Calibri Light"/>
        <family val="2"/>
        <scheme val="major"/>
      </rPr>
      <t xml:space="preserve">FQ - movement and organic food
</t>
    </r>
    <r>
      <rPr>
        <i/>
        <sz val="11"/>
        <color theme="9" tint="-0.499984740745262"/>
        <rFont val="Calibri Light"/>
        <family val="2"/>
        <scheme val="major"/>
      </rPr>
      <t xml:space="preserve">Nutrition that is pure and unprocessed and sufficient exercise give you energy, strength and zest for life. What you put in your mouth every day: is that high-calorie filling or energizing food? Do you do the shopping by car or do you prefer cycling in the fresh air?
</t>
    </r>
  </si>
  <si>
    <r>
      <rPr>
        <b/>
        <i/>
        <sz val="11"/>
        <color theme="9" tint="-0.499984740745262"/>
        <rFont val="Calibri Light"/>
        <family val="2"/>
        <scheme val="major"/>
      </rPr>
      <t xml:space="preserve">EQ - social relationships and stress reduction
</t>
    </r>
    <r>
      <rPr>
        <i/>
        <sz val="11"/>
        <color theme="9" tint="-0.499984740745262"/>
        <rFont val="Calibri Light"/>
        <family val="2"/>
        <scheme val="major"/>
      </rPr>
      <t>To what extent are you in contact with yourself, with your feelings and emotions? What is the quality of your relationships with others such as friends, family and colleagues? Can you deal effectively with emotions and live through, accept and let go of stressful experiences?</t>
    </r>
  </si>
  <si>
    <t>The meaning of the words in the gray circle:</t>
  </si>
  <si>
    <t>Mindful = doing things with full attention</t>
  </si>
  <si>
    <t>Heartful = daring to follow your heart and doing things from your heart</t>
  </si>
  <si>
    <t>Gutfeeling = daring to listen to your intuition</t>
  </si>
  <si>
    <t>Hopeful = with (self) compassion and a hopeful / positive outlook</t>
  </si>
  <si>
    <t>If you include these 4 elements in your way of life, you will experience more happiness and health.</t>
  </si>
  <si>
    <t>The terms are not bound to a Quotient.</t>
  </si>
  <si>
    <r>
      <rPr>
        <b/>
        <i/>
        <sz val="11"/>
        <color theme="9" tint="-0.499984740745262"/>
        <rFont val="Calibri Light"/>
        <family val="2"/>
        <scheme val="major"/>
      </rPr>
      <t xml:space="preserve">SQ - meaning and organic food
</t>
    </r>
    <r>
      <rPr>
        <i/>
        <sz val="11"/>
        <color theme="9" tint="-0.499984740745262"/>
        <rFont val="Calibri Light"/>
        <family val="2"/>
        <scheme val="major"/>
      </rPr>
      <t>Your attitude to life determines your health and vitality. How are you in life: do you see a half full or a half empty glass? What things in life feed your lust for life? What makes sense of your life?</t>
    </r>
  </si>
  <si>
    <t>Personal data</t>
  </si>
  <si>
    <t>Questions</t>
  </si>
  <si>
    <t>voornaam</t>
  </si>
  <si>
    <t>Surname</t>
  </si>
  <si>
    <t>Name</t>
  </si>
  <si>
    <t>Lifestyle circle questionnaire</t>
  </si>
  <si>
    <t>Active Health Group</t>
  </si>
  <si>
    <t>088 - 28 66 055</t>
  </si>
  <si>
    <t>info@activehealthgroup.nl</t>
  </si>
  <si>
    <t>Gezondleven!20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</si>
</sst>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0.0"/>
    <numFmt numFmtId="165" formatCode="_ * #,##0_ ;_ * \-#,##0_ ;_ * &quot;-&quot;??_ ;_ @_ "/>
  </numFmts>
  <fonts count="28" x14ac:knownFonts="1">
    <font>
      <sz val="11"/>
      <color theme="1"/>
      <name val="Calibri"/>
      <family val="2"/>
      <scheme val="minor"/>
    </font>
    <font>
      <sz val="12"/>
      <color theme="1"/>
      <name val="Calibri"/>
      <family val="2"/>
      <scheme val="minor"/>
    </font>
    <font>
      <sz val="9"/>
      <color theme="1"/>
      <name val="Calibri Light"/>
      <family val="2"/>
    </font>
    <font>
      <b/>
      <sz val="9"/>
      <color theme="1"/>
      <name val="Calibri Light"/>
      <family val="2"/>
    </font>
    <font>
      <sz val="9"/>
      <name val="Calibri Light"/>
      <family val="2"/>
    </font>
    <font>
      <sz val="11"/>
      <color theme="1"/>
      <name val="Calibri"/>
      <family val="2"/>
      <scheme val="minor"/>
    </font>
    <font>
      <sz val="9"/>
      <name val="Calibri Light"/>
      <family val="2"/>
      <scheme val="major"/>
    </font>
    <font>
      <sz val="11"/>
      <color theme="0"/>
      <name val="Calibri Light"/>
      <family val="2"/>
      <scheme val="major"/>
    </font>
    <font>
      <sz val="11"/>
      <color theme="1"/>
      <name val="Calibri Light"/>
      <family val="2"/>
      <scheme val="major"/>
    </font>
    <font>
      <sz val="9"/>
      <color theme="9" tint="-0.499984740745262"/>
      <name val="Calibri Light"/>
      <family val="2"/>
    </font>
    <font>
      <sz val="11"/>
      <color theme="0"/>
      <name val="Calibri"/>
      <family val="2"/>
      <scheme val="minor"/>
    </font>
    <font>
      <sz val="9"/>
      <color theme="1"/>
      <name val="Calibri"/>
      <family val="2"/>
      <scheme val="minor"/>
    </font>
    <font>
      <b/>
      <sz val="9"/>
      <name val="Calibri Light"/>
      <family val="2"/>
    </font>
    <font>
      <u/>
      <sz val="11"/>
      <color theme="10"/>
      <name val="Calibri"/>
      <family val="2"/>
      <scheme val="minor"/>
    </font>
    <font>
      <i/>
      <sz val="9"/>
      <color theme="0"/>
      <name val="Calibri"/>
      <family val="2"/>
      <scheme val="minor"/>
    </font>
    <font>
      <sz val="11"/>
      <color theme="1"/>
      <name val="Calibri Light"/>
      <family val="2"/>
    </font>
    <font>
      <b/>
      <sz val="11"/>
      <color theme="0"/>
      <name val="Calibri Light"/>
      <family val="2"/>
      <scheme val="major"/>
    </font>
    <font>
      <sz val="11"/>
      <name val="Calibri Light"/>
      <family val="2"/>
      <scheme val="major"/>
    </font>
    <font>
      <sz val="11"/>
      <name val="Calibri Light"/>
      <family val="2"/>
    </font>
    <font>
      <i/>
      <sz val="9"/>
      <color theme="1"/>
      <name val="Calibri"/>
      <family val="2"/>
      <scheme val="minor"/>
    </font>
    <font>
      <i/>
      <sz val="9"/>
      <color theme="1"/>
      <name val="Calibri Light"/>
      <family val="2"/>
      <scheme val="major"/>
    </font>
    <font>
      <i/>
      <sz val="11"/>
      <color theme="9" tint="-0.499984740745262"/>
      <name val="Calibri Light"/>
      <family val="2"/>
      <scheme val="major"/>
    </font>
    <font>
      <b/>
      <sz val="48"/>
      <color theme="0"/>
      <name val="Mistral"/>
      <family val="4"/>
    </font>
    <font>
      <sz val="48"/>
      <color theme="0"/>
      <name val="Calibri"/>
      <family val="2"/>
      <scheme val="minor"/>
    </font>
    <font>
      <b/>
      <i/>
      <sz val="11"/>
      <color theme="9" tint="-0.499984740745262"/>
      <name val="Calibri Light"/>
      <family val="2"/>
      <scheme val="major"/>
    </font>
    <font>
      <i/>
      <sz val="11"/>
      <color theme="0"/>
      <name val="Calibri"/>
      <family val="2"/>
      <scheme val="minor"/>
    </font>
    <font>
      <i/>
      <sz val="11"/>
      <color theme="1"/>
      <name val="Calibri"/>
      <family val="2"/>
      <scheme val="minor"/>
    </font>
    <font>
      <sz val="11"/>
      <color theme="9" tint="-0.499984740745262"/>
      <name val="Calibri Light"/>
      <family val="2"/>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8" tint="-0.249977111117893"/>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theme="9" tint="-0.499984740745262"/>
        <bgColor indexed="64"/>
      </patternFill>
    </fill>
    <fill>
      <patternFill patternType="solid">
        <fgColor theme="2"/>
        <bgColor indexed="64"/>
      </patternFill>
    </fill>
  </fills>
  <borders count="20">
    <border>
      <left/>
      <right/>
      <top/>
      <bottom/>
      <diagonal/>
    </border>
    <border>
      <left/>
      <right/>
      <top style="medium">
        <color theme="9" tint="-0.499984740745262"/>
      </top>
      <bottom/>
      <diagonal/>
    </border>
    <border>
      <left/>
      <right/>
      <top/>
      <bottom style="medium">
        <color theme="9" tint="-0.499984740745262"/>
      </bottom>
      <diagonal/>
    </border>
    <border>
      <left style="thin">
        <color theme="9" tint="-0.24994659260841701"/>
      </left>
      <right/>
      <top/>
      <bottom/>
      <diagonal/>
    </border>
    <border>
      <left style="thick">
        <color theme="0"/>
      </left>
      <right style="thick">
        <color theme="0"/>
      </right>
      <top style="thick">
        <color theme="0"/>
      </top>
      <bottom style="thick">
        <color theme="0"/>
      </bottom>
      <diagonal/>
    </border>
    <border>
      <left/>
      <right/>
      <top style="thick">
        <color theme="0"/>
      </top>
      <bottom style="thick">
        <color theme="0"/>
      </bottom>
      <diagonal/>
    </border>
    <border>
      <left style="medium">
        <color theme="0"/>
      </left>
      <right style="medium">
        <color theme="0"/>
      </right>
      <top style="medium">
        <color theme="0"/>
      </top>
      <bottom style="medium">
        <color theme="0"/>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right style="thin">
        <color theme="9" tint="-0.499984740745262"/>
      </right>
      <top/>
      <bottom style="medium">
        <color theme="9" tint="-0.499984740745262"/>
      </bottom>
      <diagonal/>
    </border>
    <border>
      <left style="thin">
        <color theme="9" tint="-0.499984740745262"/>
      </left>
      <right/>
      <top style="medium">
        <color theme="9" tint="-0.499984740745262"/>
      </top>
      <bottom/>
      <diagonal/>
    </border>
    <border>
      <left/>
      <right style="thin">
        <color theme="9" tint="-0.499984740745262"/>
      </right>
      <top style="medium">
        <color theme="9" tint="-0.499984740745262"/>
      </top>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thin">
        <color theme="9" tint="-0.499984740745262"/>
      </right>
      <top/>
      <bottom style="thin">
        <color theme="9" tint="-0.499984740745262"/>
      </bottom>
      <diagonal/>
    </border>
    <border>
      <left style="thin">
        <color theme="9" tint="0.59999389629810485"/>
      </left>
      <right/>
      <top/>
      <bottom/>
      <diagonal/>
    </border>
    <border>
      <left style="thin">
        <color theme="9" tint="-0.24994659260841701"/>
      </left>
      <right style="thin">
        <color theme="9" tint="0.59999389629810485"/>
      </right>
      <top/>
      <bottom/>
      <diagonal/>
    </border>
  </borders>
  <cellStyleXfs count="4">
    <xf numFmtId="0" fontId="0" fillId="0" borderId="0"/>
    <xf numFmtId="43" fontId="5" fillId="0" borderId="0" applyFont="0" applyFill="0" applyBorder="0" applyAlignment="0" applyProtection="0"/>
    <xf numFmtId="9" fontId="5" fillId="0" borderId="0" applyFont="0" applyFill="0" applyBorder="0" applyAlignment="0" applyProtection="0"/>
    <xf numFmtId="0" fontId="13" fillId="0" borderId="0" applyNumberFormat="0" applyFill="0" applyBorder="0" applyAlignment="0" applyProtection="0"/>
  </cellStyleXfs>
  <cellXfs count="144">
    <xf numFmtId="0" fontId="0" fillId="0" borderId="0" xfId="0"/>
    <xf numFmtId="0" fontId="1" fillId="0" borderId="0" xfId="0" applyFont="1"/>
    <xf numFmtId="0" fontId="0" fillId="0" borderId="0" xfId="0" applyBorder="1"/>
    <xf numFmtId="0" fontId="2" fillId="0" borderId="0" xfId="0" applyFont="1" applyAlignment="1">
      <alignment horizontal="left" vertical="center"/>
    </xf>
    <xf numFmtId="0" fontId="3" fillId="0" borderId="0" xfId="0" applyFont="1" applyAlignment="1">
      <alignment horizontal="left" vertical="center"/>
    </xf>
    <xf numFmtId="0" fontId="0" fillId="0" borderId="0" xfId="0"/>
    <xf numFmtId="0" fontId="3" fillId="0" borderId="0" xfId="0" applyFont="1" applyAlignment="1">
      <alignment horizontal="right" vertical="center"/>
    </xf>
    <xf numFmtId="0" fontId="0" fillId="0" borderId="0" xfId="0" applyFont="1" applyAlignment="1">
      <alignment horizontal="right" vertical="center"/>
    </xf>
    <xf numFmtId="0" fontId="11" fillId="0" borderId="0" xfId="0" applyFont="1" applyAlignment="1">
      <alignment horizontal="right" vertical="center"/>
    </xf>
    <xf numFmtId="0" fontId="11" fillId="0" borderId="0" xfId="0" applyFont="1"/>
    <xf numFmtId="9" fontId="11" fillId="0" borderId="0" xfId="2" applyFont="1" applyAlignment="1">
      <alignment horizontal="right"/>
    </xf>
    <xf numFmtId="0" fontId="11" fillId="0" borderId="0" xfId="0" applyFont="1" applyAlignment="1">
      <alignment horizontal="right"/>
    </xf>
    <xf numFmtId="0" fontId="2" fillId="4" borderId="0" xfId="0" applyFont="1" applyFill="1" applyBorder="1" applyAlignment="1">
      <alignment horizontal="right" vertical="center"/>
    </xf>
    <xf numFmtId="0" fontId="4" fillId="5" borderId="0" xfId="0" applyFont="1" applyFill="1" applyBorder="1" applyAlignment="1">
      <alignment horizontal="right" vertical="center"/>
    </xf>
    <xf numFmtId="0" fontId="4" fillId="8" borderId="0" xfId="0" applyFont="1" applyFill="1" applyBorder="1" applyAlignment="1">
      <alignment horizontal="right" vertical="center"/>
    </xf>
    <xf numFmtId="0" fontId="4" fillId="7" borderId="0" xfId="0" applyFont="1" applyFill="1" applyBorder="1" applyAlignment="1">
      <alignment horizontal="right" vertical="center"/>
    </xf>
    <xf numFmtId="0" fontId="4" fillId="2" borderId="0" xfId="0" applyFont="1" applyFill="1" applyBorder="1" applyAlignment="1">
      <alignment horizontal="right" vertical="center"/>
    </xf>
    <xf numFmtId="0" fontId="4" fillId="3" borderId="0" xfId="0" applyFont="1" applyFill="1" applyBorder="1" applyAlignment="1">
      <alignment horizontal="right" vertical="center"/>
    </xf>
    <xf numFmtId="0" fontId="2" fillId="6" borderId="0" xfId="0" applyFont="1" applyFill="1" applyBorder="1" applyAlignment="1">
      <alignment horizontal="right" vertical="center"/>
    </xf>
    <xf numFmtId="0" fontId="2" fillId="0" borderId="0" xfId="0" applyFont="1" applyAlignment="1">
      <alignment horizontal="right" vertical="center"/>
    </xf>
    <xf numFmtId="0" fontId="6" fillId="0" borderId="0" xfId="0" applyFont="1"/>
    <xf numFmtId="0" fontId="4" fillId="0" borderId="0" xfId="0" applyFont="1" applyFill="1" applyBorder="1" applyAlignment="1">
      <alignment horizontal="left" vertical="center"/>
    </xf>
    <xf numFmtId="0" fontId="12" fillId="0" borderId="0" xfId="0" applyFont="1" applyFill="1" applyBorder="1" applyAlignment="1">
      <alignment horizontal="left" vertical="center"/>
    </xf>
    <xf numFmtId="0" fontId="4" fillId="0" borderId="0" xfId="0" applyFont="1" applyFill="1" applyBorder="1" applyAlignment="1">
      <alignment horizontal="right" vertical="center"/>
    </xf>
    <xf numFmtId="0" fontId="4" fillId="0" borderId="0" xfId="0" applyFont="1" applyFill="1" applyBorder="1" applyAlignment="1" applyProtection="1">
      <alignment horizontal="right" vertical="center"/>
      <protection locked="0"/>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5" fillId="0" borderId="3" xfId="0" applyFont="1" applyFill="1" applyBorder="1" applyAlignment="1" applyProtection="1">
      <alignment horizontal="center" vertical="center" wrapText="1"/>
      <protection locked="0"/>
    </xf>
    <xf numFmtId="0" fontId="16" fillId="0" borderId="0" xfId="0" applyFont="1" applyFill="1" applyBorder="1" applyAlignment="1">
      <alignment horizontal="left"/>
    </xf>
    <xf numFmtId="0" fontId="9"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15" fillId="9" borderId="0" xfId="0" applyFont="1" applyFill="1" applyBorder="1" applyAlignment="1">
      <alignment horizontal="left" vertical="center"/>
    </xf>
    <xf numFmtId="0" fontId="7" fillId="9" borderId="0" xfId="0" applyFont="1" applyFill="1" applyBorder="1" applyAlignment="1"/>
    <xf numFmtId="0" fontId="16" fillId="9" borderId="0" xfId="0" applyFont="1" applyFill="1" applyBorder="1" applyAlignment="1">
      <alignment horizontal="left"/>
    </xf>
    <xf numFmtId="0" fontId="4"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xf>
    <xf numFmtId="0" fontId="7" fillId="0" borderId="0" xfId="0" applyFont="1" applyFill="1" applyBorder="1" applyAlignment="1">
      <alignment horizontal="left"/>
    </xf>
    <xf numFmtId="0" fontId="7" fillId="0" borderId="0" xfId="0" applyFont="1" applyFill="1" applyBorder="1"/>
    <xf numFmtId="0" fontId="16" fillId="0" borderId="0" xfId="0" applyFont="1" applyFill="1" applyBorder="1" applyAlignment="1"/>
    <xf numFmtId="0" fontId="16" fillId="0" borderId="0" xfId="0" applyFont="1" applyFill="1" applyBorder="1"/>
    <xf numFmtId="0" fontId="16" fillId="0" borderId="0" xfId="0" applyFont="1" applyFill="1" applyBorder="1" applyAlignment="1">
      <alignment horizontal="center"/>
    </xf>
    <xf numFmtId="0" fontId="0" fillId="0" borderId="0" xfId="0" applyFont="1" applyFill="1"/>
    <xf numFmtId="0" fontId="8" fillId="0" borderId="0" xfId="0" applyFont="1" applyFill="1"/>
    <xf numFmtId="0" fontId="10" fillId="0" borderId="0" xfId="0" applyFont="1" applyFill="1"/>
    <xf numFmtId="0" fontId="16" fillId="9" borderId="0" xfId="0" applyFont="1" applyFill="1" applyBorder="1" applyAlignment="1"/>
    <xf numFmtId="0" fontId="7" fillId="9" borderId="0" xfId="0" applyFont="1" applyFill="1" applyBorder="1" applyAlignment="1">
      <alignment horizontal="left"/>
    </xf>
    <xf numFmtId="0" fontId="7" fillId="9" borderId="0" xfId="0" applyFont="1" applyFill="1" applyBorder="1"/>
    <xf numFmtId="0" fontId="8" fillId="0" borderId="4" xfId="0" applyFont="1" applyFill="1" applyBorder="1" applyAlignment="1">
      <alignment horizontal="left"/>
    </xf>
    <xf numFmtId="0" fontId="8" fillId="0" borderId="4" xfId="0" applyFont="1" applyFill="1" applyBorder="1"/>
    <xf numFmtId="0" fontId="18" fillId="10" borderId="5" xfId="0" applyFont="1" applyFill="1" applyBorder="1" applyAlignment="1" applyProtection="1">
      <alignment horizontal="left" vertical="center" wrapText="1"/>
      <protection locked="0"/>
    </xf>
    <xf numFmtId="14" fontId="18" fillId="10" borderId="5" xfId="0" applyNumberFormat="1" applyFont="1" applyFill="1" applyBorder="1" applyAlignment="1" applyProtection="1">
      <alignment horizontal="left" vertical="center" wrapText="1"/>
      <protection locked="0"/>
    </xf>
    <xf numFmtId="0" fontId="16" fillId="9" borderId="0" xfId="0" applyFont="1" applyFill="1" applyBorder="1"/>
    <xf numFmtId="0" fontId="8" fillId="0" borderId="4" xfId="0" applyFont="1" applyFill="1" applyBorder="1" applyAlignment="1" applyProtection="1">
      <alignment horizontal="left"/>
      <protection locked="0"/>
    </xf>
    <xf numFmtId="14" fontId="8" fillId="0" borderId="4" xfId="0" applyNumberFormat="1" applyFont="1" applyFill="1" applyBorder="1" applyAlignment="1" applyProtection="1">
      <alignment horizontal="left"/>
      <protection locked="0"/>
    </xf>
    <xf numFmtId="165" fontId="8" fillId="10" borderId="6" xfId="1" applyNumberFormat="1" applyFont="1" applyFill="1" applyBorder="1" applyAlignment="1">
      <alignment horizontal="right" vertical="center"/>
    </xf>
    <xf numFmtId="0" fontId="8" fillId="10" borderId="6" xfId="0" applyFont="1" applyFill="1" applyBorder="1" applyAlignment="1">
      <alignment horizontal="right" vertical="center"/>
    </xf>
    <xf numFmtId="164" fontId="8" fillId="10" borderId="6" xfId="0" applyNumberFormat="1" applyFont="1" applyFill="1" applyBorder="1" applyAlignment="1">
      <alignment horizontal="right" vertical="center"/>
    </xf>
    <xf numFmtId="0" fontId="0" fillId="9" borderId="7" xfId="0" applyFont="1" applyFill="1" applyBorder="1"/>
    <xf numFmtId="0" fontId="0" fillId="9" borderId="8" xfId="0" applyFont="1" applyFill="1" applyBorder="1"/>
    <xf numFmtId="0" fontId="22" fillId="9" borderId="8" xfId="0" applyFont="1" applyFill="1" applyBorder="1" applyAlignment="1">
      <alignment horizontal="left"/>
    </xf>
    <xf numFmtId="0" fontId="23" fillId="9" borderId="8" xfId="0" applyFont="1" applyFill="1" applyBorder="1" applyAlignment="1"/>
    <xf numFmtId="0" fontId="7" fillId="9" borderId="8" xfId="0" applyFont="1" applyFill="1" applyBorder="1"/>
    <xf numFmtId="0" fontId="10" fillId="9" borderId="8" xfId="0" applyFont="1" applyFill="1" applyBorder="1"/>
    <xf numFmtId="0" fontId="10" fillId="9" borderId="9" xfId="0" applyFont="1" applyFill="1" applyBorder="1"/>
    <xf numFmtId="0" fontId="0" fillId="0" borderId="10" xfId="0" applyFont="1" applyFill="1" applyBorder="1"/>
    <xf numFmtId="0" fontId="0" fillId="0" borderId="0" xfId="0" applyFont="1" applyFill="1" applyBorder="1"/>
    <xf numFmtId="0" fontId="0" fillId="9" borderId="0" xfId="0" applyFont="1" applyFill="1" applyBorder="1"/>
    <xf numFmtId="0" fontId="8" fillId="0" borderId="0" xfId="0" applyFont="1" applyFill="1" applyBorder="1"/>
    <xf numFmtId="0" fontId="8" fillId="0" borderId="11" xfId="0" applyFont="1" applyFill="1" applyBorder="1" applyAlignment="1">
      <alignment vertical="center"/>
    </xf>
    <xf numFmtId="0" fontId="8" fillId="0" borderId="0" xfId="0" applyFont="1" applyFill="1" applyBorder="1" applyAlignment="1">
      <alignment horizontal="right" vertical="center"/>
    </xf>
    <xf numFmtId="0" fontId="8" fillId="0" borderId="0" xfId="0" applyFont="1" applyFill="1" applyBorder="1" applyAlignment="1">
      <alignment vertical="center"/>
    </xf>
    <xf numFmtId="0" fontId="0" fillId="0" borderId="11" xfId="0" applyFont="1" applyFill="1" applyBorder="1"/>
    <xf numFmtId="0" fontId="15" fillId="0" borderId="10" xfId="0" applyFont="1" applyFill="1" applyBorder="1" applyAlignment="1">
      <alignment horizontal="left" vertical="center"/>
    </xf>
    <xf numFmtId="0" fontId="8" fillId="9" borderId="0" xfId="0" applyFont="1" applyFill="1" applyBorder="1"/>
    <xf numFmtId="0" fontId="8" fillId="9" borderId="11" xfId="0" applyFont="1" applyFill="1" applyBorder="1"/>
    <xf numFmtId="0" fontId="0" fillId="0" borderId="0" xfId="0" applyFont="1" applyFill="1" applyBorder="1" applyAlignment="1">
      <alignment vertical="top"/>
    </xf>
    <xf numFmtId="0" fontId="0" fillId="0" borderId="11" xfId="0" applyFont="1" applyFill="1" applyBorder="1" applyAlignment="1">
      <alignment vertical="top"/>
    </xf>
    <xf numFmtId="0" fontId="8" fillId="0" borderId="0" xfId="0" applyFont="1" applyBorder="1" applyAlignment="1">
      <alignment wrapText="1"/>
    </xf>
    <xf numFmtId="0" fontId="7" fillId="9" borderId="10" xfId="0" applyFont="1" applyFill="1" applyBorder="1"/>
    <xf numFmtId="0" fontId="7" fillId="9" borderId="0" xfId="0" applyFont="1" applyFill="1" applyBorder="1" applyAlignment="1">
      <alignment horizontal="right"/>
    </xf>
    <xf numFmtId="0" fontId="0" fillId="9" borderId="10" xfId="0" applyFont="1" applyFill="1" applyBorder="1"/>
    <xf numFmtId="0" fontId="0" fillId="9" borderId="11" xfId="0" applyFont="1" applyFill="1" applyBorder="1"/>
    <xf numFmtId="0" fontId="19" fillId="9" borderId="0" xfId="0" applyFont="1" applyFill="1" applyBorder="1" applyAlignment="1">
      <alignment wrapText="1"/>
    </xf>
    <xf numFmtId="0" fontId="14" fillId="9" borderId="0" xfId="0" applyFont="1" applyFill="1" applyBorder="1" applyAlignment="1">
      <alignment vertical="top"/>
    </xf>
    <xf numFmtId="0" fontId="19" fillId="9" borderId="0" xfId="0" applyFont="1" applyFill="1" applyBorder="1" applyAlignment="1"/>
    <xf numFmtId="0" fontId="19" fillId="9" borderId="10" xfId="0" applyFont="1" applyFill="1" applyBorder="1" applyAlignment="1">
      <alignment wrapText="1"/>
    </xf>
    <xf numFmtId="0" fontId="19" fillId="9" borderId="0" xfId="0" applyFont="1" applyFill="1" applyBorder="1"/>
    <xf numFmtId="0" fontId="19" fillId="9" borderId="0" xfId="0" applyFont="1" applyFill="1" applyBorder="1" applyAlignment="1">
      <alignment horizontal="left" vertical="top" wrapText="1"/>
    </xf>
    <xf numFmtId="0" fontId="20" fillId="9" borderId="0" xfId="0" applyFont="1" applyFill="1" applyBorder="1"/>
    <xf numFmtId="0" fontId="10" fillId="9" borderId="0" xfId="0" applyFont="1" applyFill="1" applyBorder="1"/>
    <xf numFmtId="0" fontId="8" fillId="9" borderId="16" xfId="0" applyFont="1" applyFill="1" applyBorder="1"/>
    <xf numFmtId="0" fontId="0" fillId="9" borderId="16" xfId="0" applyFont="1" applyFill="1" applyBorder="1"/>
    <xf numFmtId="0" fontId="0" fillId="9" borderId="17" xfId="0" applyFont="1" applyFill="1" applyBorder="1"/>
    <xf numFmtId="0" fontId="7" fillId="9" borderId="16" xfId="0" applyFont="1" applyFill="1" applyBorder="1"/>
    <xf numFmtId="0" fontId="26" fillId="9" borderId="0" xfId="0" applyFont="1" applyFill="1" applyBorder="1" applyAlignment="1">
      <alignment vertical="top" wrapText="1"/>
    </xf>
    <xf numFmtId="0" fontId="26" fillId="9" borderId="0" xfId="0" applyFont="1" applyFill="1" applyBorder="1" applyAlignment="1"/>
    <xf numFmtId="0" fontId="18" fillId="0" borderId="0" xfId="0" applyFont="1" applyFill="1" applyBorder="1" applyAlignment="1">
      <alignment horizontal="left" vertical="center"/>
    </xf>
    <xf numFmtId="0" fontId="27" fillId="0" borderId="0" xfId="0" applyFont="1" applyFill="1" applyBorder="1" applyAlignment="1">
      <alignment horizontal="left" vertical="center"/>
    </xf>
    <xf numFmtId="0" fontId="14" fillId="9" borderId="10" xfId="0" applyFont="1" applyFill="1" applyBorder="1" applyAlignment="1">
      <alignment wrapText="1"/>
    </xf>
    <xf numFmtId="0" fontId="2" fillId="0" borderId="18" xfId="0" applyFont="1" applyFill="1" applyBorder="1" applyAlignment="1">
      <alignment horizontal="left" vertical="center"/>
    </xf>
    <xf numFmtId="0" fontId="15" fillId="0" borderId="19" xfId="0" applyFont="1" applyFill="1" applyBorder="1" applyAlignment="1" applyProtection="1">
      <alignment horizontal="center" vertical="center" wrapText="1"/>
      <protection locked="0"/>
    </xf>
    <xf numFmtId="0" fontId="10" fillId="9" borderId="0" xfId="0" applyFont="1" applyFill="1"/>
    <xf numFmtId="0" fontId="17" fillId="0" borderId="0" xfId="0" applyFont="1" applyFill="1" applyBorder="1" applyAlignment="1">
      <alignment horizontal="left" vertical="top" wrapText="1"/>
    </xf>
    <xf numFmtId="0" fontId="0" fillId="0" borderId="0" xfId="0" applyFont="1" applyFill="1" applyBorder="1" applyAlignment="1">
      <alignment wrapText="1"/>
    </xf>
    <xf numFmtId="0" fontId="22" fillId="9" borderId="8" xfId="0" applyFont="1" applyFill="1" applyBorder="1" applyAlignment="1">
      <alignment horizontal="right"/>
    </xf>
    <xf numFmtId="0" fontId="23" fillId="9" borderId="8" xfId="0" applyFont="1" applyFill="1" applyBorder="1" applyAlignment="1">
      <alignment horizontal="right"/>
    </xf>
    <xf numFmtId="0" fontId="7" fillId="9" borderId="2" xfId="0" applyFont="1" applyFill="1" applyBorder="1" applyAlignment="1" applyProtection="1">
      <protection locked="0"/>
    </xf>
    <xf numFmtId="0" fontId="8" fillId="9" borderId="2" xfId="0" applyFont="1" applyFill="1" applyBorder="1" applyAlignment="1" applyProtection="1">
      <protection locked="0"/>
    </xf>
    <xf numFmtId="0" fontId="7" fillId="9" borderId="12" xfId="0" applyFont="1" applyFill="1" applyBorder="1" applyAlignment="1" applyProtection="1">
      <protection locked="0"/>
    </xf>
    <xf numFmtId="0" fontId="7" fillId="9" borderId="2" xfId="3" applyFont="1" applyFill="1" applyBorder="1" applyAlignment="1" applyProtection="1">
      <protection locked="0"/>
    </xf>
    <xf numFmtId="0" fontId="8" fillId="0" borderId="0" xfId="0" applyFont="1" applyFill="1" applyBorder="1" applyAlignment="1">
      <alignment vertical="top" wrapText="1"/>
    </xf>
    <xf numFmtId="0" fontId="8" fillId="0" borderId="0" xfId="0" applyFont="1" applyBorder="1" applyAlignment="1">
      <alignment wrapText="1"/>
    </xf>
    <xf numFmtId="0" fontId="8" fillId="0" borderId="0" xfId="0" applyFont="1"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8" fillId="0" borderId="11" xfId="0" applyFont="1" applyBorder="1" applyAlignment="1">
      <alignment vertical="top" wrapText="1"/>
    </xf>
    <xf numFmtId="0" fontId="21" fillId="0" borderId="13"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protection locked="0"/>
    </xf>
    <xf numFmtId="0" fontId="21" fillId="0" borderId="10"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1" fillId="0" borderId="1" xfId="0" applyFont="1" applyFill="1" applyBorder="1" applyAlignment="1" applyProtection="1">
      <alignment horizontal="right" vertical="top" wrapText="1"/>
      <protection locked="0"/>
    </xf>
    <xf numFmtId="0" fontId="21" fillId="0" borderId="1" xfId="0" applyFont="1" applyFill="1" applyBorder="1" applyAlignment="1" applyProtection="1">
      <alignment horizontal="right" vertical="top"/>
      <protection locked="0"/>
    </xf>
    <xf numFmtId="0" fontId="21" fillId="0" borderId="14" xfId="0" applyFont="1" applyFill="1" applyBorder="1" applyAlignment="1" applyProtection="1">
      <alignment horizontal="right" vertical="top"/>
      <protection locked="0"/>
    </xf>
    <xf numFmtId="0" fontId="21" fillId="0" borderId="0" xfId="0" applyFont="1" applyFill="1" applyBorder="1" applyAlignment="1" applyProtection="1">
      <alignment horizontal="right" vertical="top"/>
      <protection locked="0"/>
    </xf>
    <xf numFmtId="0" fontId="21" fillId="0" borderId="11" xfId="0" applyFont="1" applyFill="1" applyBorder="1" applyAlignment="1" applyProtection="1">
      <alignment horizontal="right" vertical="top"/>
      <protection locked="0"/>
    </xf>
    <xf numFmtId="0" fontId="21" fillId="0" borderId="10" xfId="0" applyFont="1" applyFill="1" applyBorder="1" applyAlignment="1" applyProtection="1">
      <alignment horizontal="left" wrapText="1"/>
      <protection locked="0"/>
    </xf>
    <xf numFmtId="0" fontId="21" fillId="0" borderId="0" xfId="0" applyFont="1" applyFill="1" applyBorder="1" applyAlignment="1" applyProtection="1">
      <alignment horizontal="left" wrapText="1"/>
      <protection locked="0"/>
    </xf>
    <xf numFmtId="0" fontId="21" fillId="0" borderId="0" xfId="0" applyFont="1" applyFill="1" applyBorder="1" applyAlignment="1" applyProtection="1">
      <alignment horizontal="right" wrapText="1"/>
      <protection locked="0"/>
    </xf>
    <xf numFmtId="0" fontId="21" fillId="0" borderId="0" xfId="0" applyFont="1" applyFill="1" applyBorder="1" applyAlignment="1" applyProtection="1">
      <alignment horizontal="right"/>
      <protection locked="0"/>
    </xf>
    <xf numFmtId="0" fontId="21" fillId="0" borderId="11" xfId="0" applyFont="1" applyFill="1" applyBorder="1" applyAlignment="1" applyProtection="1">
      <alignment horizontal="right"/>
      <protection locked="0"/>
    </xf>
    <xf numFmtId="0" fontId="14" fillId="9" borderId="0" xfId="0" applyFont="1" applyFill="1" applyBorder="1" applyAlignment="1">
      <alignment vertical="top" wrapText="1"/>
    </xf>
    <xf numFmtId="0" fontId="19" fillId="9" borderId="0" xfId="0" applyFont="1" applyFill="1" applyBorder="1" applyAlignment="1"/>
    <xf numFmtId="0" fontId="25" fillId="9" borderId="10" xfId="0" applyFont="1" applyFill="1" applyBorder="1" applyAlignment="1">
      <alignment horizontal="left" vertical="top" wrapText="1"/>
    </xf>
    <xf numFmtId="0" fontId="25" fillId="9" borderId="0" xfId="0" applyFont="1" applyFill="1" applyBorder="1" applyAlignment="1">
      <alignment horizontal="left" vertical="top" wrapText="1"/>
    </xf>
    <xf numFmtId="0" fontId="10" fillId="9" borderId="15" xfId="0" applyFont="1" applyFill="1" applyBorder="1" applyAlignment="1">
      <alignment vertical="top" wrapText="1"/>
    </xf>
    <xf numFmtId="0" fontId="0" fillId="9" borderId="16" xfId="0" applyFont="1" applyFill="1" applyBorder="1" applyAlignment="1">
      <alignment vertical="top" wrapText="1"/>
    </xf>
    <xf numFmtId="0" fontId="25" fillId="9" borderId="10" xfId="0" applyFont="1" applyFill="1" applyBorder="1" applyAlignment="1">
      <alignment horizontal="left" wrapText="1"/>
    </xf>
    <xf numFmtId="0" fontId="25" fillId="9" borderId="0" xfId="0" applyFont="1" applyFill="1" applyBorder="1" applyAlignment="1">
      <alignment horizontal="left" wrapText="1"/>
    </xf>
  </cellXfs>
  <cellStyles count="4">
    <cellStyle name="Hyperlink" xfId="3" builtinId="8"/>
    <cellStyle name="Komma" xfId="1" builtinId="3"/>
    <cellStyle name="Procent" xfId="2" builtinId="5"/>
    <cellStyle name="Standaard" xfId="0" builtinId="0"/>
  </cellStyles>
  <dxfs count="10">
    <dxf>
      <font>
        <b val="0"/>
        <i val="0"/>
        <strike val="0"/>
        <condense val="0"/>
        <extend val="0"/>
        <outline val="0"/>
        <shadow val="0"/>
        <u val="none"/>
        <vertAlign val="baseline"/>
        <sz val="9"/>
        <color auto="1"/>
        <name val="Calibri Light"/>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Calibri Light"/>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Calibri Light"/>
        <scheme val="none"/>
      </font>
      <fill>
        <patternFill patternType="none">
          <fgColor indexed="64"/>
          <bgColor auto="1"/>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1"/>
        <color theme="1"/>
        <name val="Calibri Light"/>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Light"/>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Light"/>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Light"/>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Light"/>
        <scheme val="none"/>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337479975507967E-2"/>
          <c:y val="9.8446573557453051E-2"/>
          <c:w val="0.88110701748316178"/>
          <c:h val="0.88686303259713317"/>
        </c:manualLayout>
      </c:layout>
      <c:radarChart>
        <c:radarStyle val="filled"/>
        <c:varyColors val="0"/>
        <c:ser>
          <c:idx val="0"/>
          <c:order val="0"/>
          <c:tx>
            <c:strRef>
              <c:f>'lijsten en berekeningen'!$A$2</c:f>
              <c:strCache>
                <c:ptCount val="1"/>
                <c:pt idx="0">
                  <c:v>Uitkomst per thema</c:v>
                </c:pt>
              </c:strCache>
            </c:strRef>
          </c:tx>
          <c:spPr>
            <a:noFill/>
            <a:ln w="76200">
              <a:solidFill>
                <a:srgbClr val="7030A0"/>
              </a:solidFill>
            </a:ln>
            <a:effectLst>
              <a:outerShdw sx="1000" sy="1000" algn="ctr" rotWithShape="0">
                <a:schemeClr val="tx1"/>
              </a:outerShdw>
            </a:effectLst>
          </c:spPr>
          <c:cat>
            <c:strRef>
              <c:f>'lijsten en berekeningen'!$B$1:$G$1</c:f>
              <c:strCache>
                <c:ptCount val="6"/>
                <c:pt idx="0">
                  <c:v>Stressreductie</c:v>
                </c:pt>
                <c:pt idx="1">
                  <c:v>Sociale relaties</c:v>
                </c:pt>
                <c:pt idx="2">
                  <c:v>Beweging</c:v>
                </c:pt>
                <c:pt idx="3">
                  <c:v>Biologische Voeding</c:v>
                </c:pt>
                <c:pt idx="4">
                  <c:v>Zingeving</c:v>
                </c:pt>
                <c:pt idx="5">
                  <c:v>Werktevredenheid</c:v>
                </c:pt>
              </c:strCache>
            </c:strRef>
          </c:cat>
          <c:val>
            <c:numRef>
              <c:f>'lijsten en berekeningen'!$B$2:$G$2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25D-4EF0-A1EB-51291E2FBE30}"/>
            </c:ext>
          </c:extLst>
        </c:ser>
        <c:ser>
          <c:idx val="1"/>
          <c:order val="1"/>
          <c:tx>
            <c:strRef>
              <c:f>'lijsten en berekeningen'!$A$3</c:f>
              <c:strCache>
                <c:ptCount val="1"/>
                <c:pt idx="0">
                  <c:v>Veerkracht</c:v>
                </c:pt>
              </c:strCache>
            </c:strRef>
          </c:tx>
          <c:spPr>
            <a:solidFill>
              <a:srgbClr val="92D050">
                <a:alpha val="62000"/>
              </a:srgbClr>
            </a:solidFill>
            <a:ln>
              <a:noFill/>
            </a:ln>
            <a:effectLst/>
          </c:spPr>
          <c:cat>
            <c:strRef>
              <c:f>'lijsten en berekeningen'!$B$1:$G$1</c:f>
              <c:strCache>
                <c:ptCount val="6"/>
                <c:pt idx="0">
                  <c:v>Stressreductie</c:v>
                </c:pt>
                <c:pt idx="1">
                  <c:v>Sociale relaties</c:v>
                </c:pt>
                <c:pt idx="2">
                  <c:v>Beweging</c:v>
                </c:pt>
                <c:pt idx="3">
                  <c:v>Biologische Voeding</c:v>
                </c:pt>
                <c:pt idx="4">
                  <c:v>Zingeving</c:v>
                </c:pt>
                <c:pt idx="5">
                  <c:v>Werktevredenheid</c:v>
                </c:pt>
              </c:strCache>
            </c:strRef>
          </c:cat>
          <c:val>
            <c:numRef>
              <c:f>'lijsten en berekeningen'!$B$3:$G$3</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25D-4EF0-A1EB-51291E2FBE30}"/>
            </c:ext>
          </c:extLst>
        </c:ser>
        <c:dLbls>
          <c:showLegendKey val="0"/>
          <c:showVal val="0"/>
          <c:showCatName val="0"/>
          <c:showSerName val="0"/>
          <c:showPercent val="0"/>
          <c:showBubbleSize val="0"/>
        </c:dLbls>
        <c:axId val="469415176"/>
        <c:axId val="469414848"/>
      </c:radarChart>
      <c:catAx>
        <c:axId val="469415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69414848"/>
        <c:crosses val="autoZero"/>
        <c:auto val="1"/>
        <c:lblAlgn val="ctr"/>
        <c:lblOffset val="100"/>
        <c:noMultiLvlLbl val="0"/>
      </c:catAx>
      <c:valAx>
        <c:axId val="469414848"/>
        <c:scaling>
          <c:orientation val="minMax"/>
        </c:scaling>
        <c:delete val="1"/>
        <c:axPos val="l"/>
        <c:numFmt formatCode="General" sourceLinked="1"/>
        <c:majorTickMark val="out"/>
        <c:minorTickMark val="none"/>
        <c:tickLblPos val="nextTo"/>
        <c:crossAx val="469415176"/>
        <c:crosses val="autoZero"/>
        <c:crossBetween val="between"/>
      </c:valAx>
      <c:spPr>
        <a:noFill/>
        <a:ln>
          <a:noFill/>
        </a:ln>
        <a:effectLst>
          <a:outerShdw dist="50800" dir="5400000" sx="1000" sy="1000" algn="ctr" rotWithShape="0">
            <a:srgbClr val="000000"/>
          </a:outerShdw>
        </a:effectLst>
      </c:spPr>
    </c:plotArea>
    <c:plotVisOnly val="1"/>
    <c:dispBlanksAs val="gap"/>
    <c:showDLblsOverMax val="0"/>
  </c:chart>
  <c:spPr>
    <a:no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0.10128352117953009"/>
          <c:y val="7.0901533908827974E-2"/>
          <c:w val="0.89719663167104113"/>
          <c:h val="0.48358926228951404"/>
        </c:manualLayout>
      </c:layout>
      <c:barChart>
        <c:barDir val="col"/>
        <c:grouping val="stacked"/>
        <c:varyColors val="0"/>
        <c:ser>
          <c:idx val="2"/>
          <c:order val="0"/>
          <c:tx>
            <c:strRef>
              <c:f>'lijsten en berekeningen'!$A$8</c:f>
              <c:strCache>
                <c:ptCount val="1"/>
                <c:pt idx="0">
                  <c:v>%</c:v>
                </c:pt>
              </c:strCache>
            </c:strRef>
          </c:tx>
          <c:spPr>
            <a:solidFill>
              <a:schemeClr val="accent6">
                <a:tint val="86000"/>
              </a:schemeClr>
            </a:solidFill>
            <a:ln>
              <a:noFill/>
            </a:ln>
            <a:effectLst/>
          </c:spPr>
          <c:invertIfNegative val="0"/>
          <c:cat>
            <c:strRef>
              <c:f>'lijsten en berekeningen'!$B$5:$F$5</c:f>
              <c:strCache>
                <c:ptCount val="5"/>
                <c:pt idx="0">
                  <c:v>IQ</c:v>
                </c:pt>
                <c:pt idx="1">
                  <c:v>SQ</c:v>
                </c:pt>
                <c:pt idx="2">
                  <c:v>VQ</c:v>
                </c:pt>
                <c:pt idx="3">
                  <c:v>EQ</c:v>
                </c:pt>
                <c:pt idx="4">
                  <c:v>FQ</c:v>
                </c:pt>
              </c:strCache>
            </c:strRef>
          </c:cat>
          <c:val>
            <c:numRef>
              <c:f>'lijsten en berekeningen'!$B$8:$F$8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87A2-41C1-92BB-3C3B6D756697}"/>
            </c:ext>
          </c:extLst>
        </c:ser>
        <c:ser>
          <c:idx val="3"/>
          <c:order val="1"/>
          <c:tx>
            <c:strRef>
              <c:f>'lijsten en berekeningen'!$A$9</c:f>
              <c:strCache>
                <c:ptCount val="1"/>
                <c:pt idx="0">
                  <c:v>% verschil</c:v>
                </c:pt>
              </c:strCache>
            </c:strRef>
          </c:tx>
          <c:spPr>
            <a:solidFill>
              <a:schemeClr val="accent6">
                <a:tint val="58000"/>
              </a:schemeClr>
            </a:solidFill>
            <a:ln>
              <a:noFill/>
            </a:ln>
            <a:effectLst/>
          </c:spPr>
          <c:invertIfNegative val="0"/>
          <c:cat>
            <c:strRef>
              <c:f>'lijsten en berekeningen'!$B$5:$F$5</c:f>
              <c:strCache>
                <c:ptCount val="5"/>
                <c:pt idx="0">
                  <c:v>IQ</c:v>
                </c:pt>
                <c:pt idx="1">
                  <c:v>SQ</c:v>
                </c:pt>
                <c:pt idx="2">
                  <c:v>VQ</c:v>
                </c:pt>
                <c:pt idx="3">
                  <c:v>EQ</c:v>
                </c:pt>
                <c:pt idx="4">
                  <c:v>FQ</c:v>
                </c:pt>
              </c:strCache>
            </c:strRef>
          </c:cat>
          <c:val>
            <c:numRef>
              <c:f>'lijsten en berekeningen'!$B$9:$F$9</c:f>
              <c:numCache>
                <c:formatCode>0%</c:formatCode>
                <c:ptCount val="5"/>
                <c:pt idx="0">
                  <c:v>1</c:v>
                </c:pt>
                <c:pt idx="1">
                  <c:v>1</c:v>
                </c:pt>
                <c:pt idx="2">
                  <c:v>1</c:v>
                </c:pt>
                <c:pt idx="3">
                  <c:v>1</c:v>
                </c:pt>
                <c:pt idx="4">
                  <c:v>1</c:v>
                </c:pt>
              </c:numCache>
            </c:numRef>
          </c:val>
          <c:extLst>
            <c:ext xmlns:c16="http://schemas.microsoft.com/office/drawing/2014/chart" uri="{C3380CC4-5D6E-409C-BE32-E72D297353CC}">
              <c16:uniqueId val="{00000001-87A2-41C1-92BB-3C3B6D756697}"/>
            </c:ext>
          </c:extLst>
        </c:ser>
        <c:dLbls>
          <c:showLegendKey val="0"/>
          <c:showVal val="0"/>
          <c:showCatName val="0"/>
          <c:showSerName val="0"/>
          <c:showPercent val="0"/>
          <c:showBubbleSize val="0"/>
        </c:dLbls>
        <c:gapWidth val="150"/>
        <c:overlap val="100"/>
        <c:axId val="357371512"/>
        <c:axId val="357370200"/>
      </c:barChart>
      <c:catAx>
        <c:axId val="3573715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57370200"/>
        <c:crosses val="autoZero"/>
        <c:auto val="1"/>
        <c:lblAlgn val="ctr"/>
        <c:lblOffset val="100"/>
        <c:noMultiLvlLbl val="0"/>
      </c:catAx>
      <c:valAx>
        <c:axId val="357370200"/>
        <c:scaling>
          <c:orientation val="minMax"/>
        </c:scaling>
        <c:delete val="1"/>
        <c:axPos val="l"/>
        <c:majorGridlines>
          <c:spPr>
            <a:ln w="9525" cap="flat" cmpd="sng" algn="ctr">
              <a:noFill/>
              <a:round/>
            </a:ln>
            <a:effectLst/>
          </c:spPr>
        </c:majorGridlines>
        <c:numFmt formatCode="0%" sourceLinked="1"/>
        <c:majorTickMark val="none"/>
        <c:minorTickMark val="none"/>
        <c:tickLblPos val="nextTo"/>
        <c:crossAx val="35737151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7.jpeg"/><Relationship Id="rId3" Type="http://schemas.openxmlformats.org/officeDocument/2006/relationships/image" Target="../media/image2.png"/><Relationship Id="rId7" Type="http://schemas.openxmlformats.org/officeDocument/2006/relationships/image" Target="../media/image6.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 Id="rId9" Type="http://schemas.openxmlformats.org/officeDocument/2006/relationships/image" Target="../media/image8.jpg"/></Relationships>
</file>

<file path=xl/drawings/drawing1.xml><?xml version="1.0" encoding="utf-8"?>
<xdr:wsDr xmlns:xdr="http://schemas.openxmlformats.org/drawingml/2006/spreadsheetDrawing" xmlns:a="http://schemas.openxmlformats.org/drawingml/2006/main">
  <xdr:twoCellAnchor editAs="oneCell">
    <xdr:from>
      <xdr:col>3</xdr:col>
      <xdr:colOff>38838</xdr:colOff>
      <xdr:row>0</xdr:row>
      <xdr:rowOff>38100</xdr:rowOff>
    </xdr:from>
    <xdr:to>
      <xdr:col>8</xdr:col>
      <xdr:colOff>27030</xdr:colOff>
      <xdr:row>7</xdr:row>
      <xdr:rowOff>26292</xdr:rowOff>
    </xdr:to>
    <xdr:pic>
      <xdr:nvPicPr>
        <xdr:cNvPr id="4" name="Afbeelding 3">
          <a:extLst>
            <a:ext uri="{FF2B5EF4-FFF2-40B4-BE49-F238E27FC236}">
              <a16:creationId xmlns:a16="http://schemas.microsoft.com/office/drawing/2014/main" id="{D0D11AA9-1E93-489B-A453-A8591E2821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2388" y="38100"/>
          <a:ext cx="1445517" cy="14455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717576</xdr:colOff>
      <xdr:row>5</xdr:row>
      <xdr:rowOff>151834</xdr:rowOff>
    </xdr:from>
    <xdr:to>
      <xdr:col>3</xdr:col>
      <xdr:colOff>441032</xdr:colOff>
      <xdr:row>18</xdr:row>
      <xdr:rowOff>144907</xdr:rowOff>
    </xdr:to>
    <xdr:graphicFrame macro="">
      <xdr:nvGraphicFramePr>
        <xdr:cNvPr id="6" name="Grafiek 1">
          <a:extLst>
            <a:ext uri="{FF2B5EF4-FFF2-40B4-BE49-F238E27FC236}">
              <a16:creationId xmlns:a16="http://schemas.microsoft.com/office/drawing/2014/main" id="{EB73871A-9D79-4BD6-A4A8-B0212BF051C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677331</xdr:colOff>
      <xdr:row>30</xdr:row>
      <xdr:rowOff>84667</xdr:rowOff>
    </xdr:from>
    <xdr:to>
      <xdr:col>9</xdr:col>
      <xdr:colOff>275165</xdr:colOff>
      <xdr:row>49</xdr:row>
      <xdr:rowOff>95250</xdr:rowOff>
    </xdr:to>
    <xdr:grpSp>
      <xdr:nvGrpSpPr>
        <xdr:cNvPr id="2" name="Groep 1">
          <a:extLst>
            <a:ext uri="{FF2B5EF4-FFF2-40B4-BE49-F238E27FC236}">
              <a16:creationId xmlns:a16="http://schemas.microsoft.com/office/drawing/2014/main" id="{DC3FFA01-0A97-4B19-A00F-F6AC3718F5C8}"/>
            </a:ext>
          </a:extLst>
        </xdr:cNvPr>
        <xdr:cNvGrpSpPr/>
      </xdr:nvGrpSpPr>
      <xdr:grpSpPr>
        <a:xfrm>
          <a:off x="677331" y="6688667"/>
          <a:ext cx="6371167" cy="3630083"/>
          <a:chOff x="3200400" y="5305425"/>
          <a:chExt cx="2514599" cy="1600200"/>
        </a:xfrm>
      </xdr:grpSpPr>
      <xdr:graphicFrame macro="">
        <xdr:nvGraphicFramePr>
          <xdr:cNvPr id="10" name="Grafiek 9">
            <a:extLst>
              <a:ext uri="{FF2B5EF4-FFF2-40B4-BE49-F238E27FC236}">
                <a16:creationId xmlns:a16="http://schemas.microsoft.com/office/drawing/2014/main" id="{67DA1D72-16EE-4BF5-B5D2-8C9CE7F5F12C}"/>
              </a:ext>
            </a:extLst>
          </xdr:cNvPr>
          <xdr:cNvGraphicFramePr>
            <a:graphicFrameLocks/>
          </xdr:cNvGraphicFramePr>
        </xdr:nvGraphicFramePr>
        <xdr:xfrm>
          <a:off x="3200400" y="5305425"/>
          <a:ext cx="2514599" cy="1600200"/>
        </xdr:xfrm>
        <a:graphic>
          <a:graphicData uri="http://schemas.openxmlformats.org/drawingml/2006/chart">
            <c:chart xmlns:c="http://schemas.openxmlformats.org/drawingml/2006/chart" xmlns:r="http://schemas.openxmlformats.org/officeDocument/2006/relationships" r:id="rId2"/>
          </a:graphicData>
        </a:graphic>
      </xdr:graphicFrame>
      <xdr:pic>
        <xdr:nvPicPr>
          <xdr:cNvPr id="9" name="Afbeelding 8">
            <a:extLst>
              <a:ext uri="{FF2B5EF4-FFF2-40B4-BE49-F238E27FC236}">
                <a16:creationId xmlns:a16="http://schemas.microsoft.com/office/drawing/2014/main" id="{1ABBB1CE-541C-42E6-9DEB-429A3E9CD42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868159" y="6045238"/>
            <a:ext cx="307612" cy="311672"/>
          </a:xfrm>
          <a:prstGeom prst="rect">
            <a:avLst/>
          </a:prstGeom>
        </xdr:spPr>
      </xdr:pic>
      <xdr:pic>
        <xdr:nvPicPr>
          <xdr:cNvPr id="11" name="Afbeelding 10">
            <a:extLst>
              <a:ext uri="{FF2B5EF4-FFF2-40B4-BE49-F238E27FC236}">
                <a16:creationId xmlns:a16="http://schemas.microsoft.com/office/drawing/2014/main" id="{90AE57D3-6FC3-4D92-8C59-011BE96B5F2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29613" y="6044071"/>
            <a:ext cx="307612" cy="304649"/>
          </a:xfrm>
          <a:prstGeom prst="rect">
            <a:avLst/>
          </a:prstGeom>
        </xdr:spPr>
      </xdr:pic>
      <xdr:pic>
        <xdr:nvPicPr>
          <xdr:cNvPr id="13" name="Afbeelding 12">
            <a:extLst>
              <a:ext uri="{FF2B5EF4-FFF2-40B4-BE49-F238E27FC236}">
                <a16:creationId xmlns:a16="http://schemas.microsoft.com/office/drawing/2014/main" id="{856250A5-22B6-43EA-A86D-D6D0D876B41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16814" y="6033679"/>
            <a:ext cx="307612" cy="307876"/>
          </a:xfrm>
          <a:prstGeom prst="rect">
            <a:avLst/>
          </a:prstGeom>
        </xdr:spPr>
      </xdr:pic>
      <xdr:pic>
        <xdr:nvPicPr>
          <xdr:cNvPr id="15" name="Afbeelding 14">
            <a:extLst>
              <a:ext uri="{FF2B5EF4-FFF2-40B4-BE49-F238E27FC236}">
                <a16:creationId xmlns:a16="http://schemas.microsoft.com/office/drawing/2014/main" id="{F55C0888-E21C-4A96-AAFC-08A9C073B7A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983337" y="6035011"/>
            <a:ext cx="307612" cy="309227"/>
          </a:xfrm>
          <a:prstGeom prst="rect">
            <a:avLst/>
          </a:prstGeom>
        </xdr:spPr>
      </xdr:pic>
      <xdr:pic>
        <xdr:nvPicPr>
          <xdr:cNvPr id="17" name="Afbeelding 16">
            <a:extLst>
              <a:ext uri="{FF2B5EF4-FFF2-40B4-BE49-F238E27FC236}">
                <a16:creationId xmlns:a16="http://schemas.microsoft.com/office/drawing/2014/main" id="{BC70B1DF-CC8D-4013-8176-F7064D5B004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432806" y="6048698"/>
            <a:ext cx="307612" cy="304917"/>
          </a:xfrm>
          <a:prstGeom prst="rect">
            <a:avLst/>
          </a:prstGeom>
        </xdr:spPr>
      </xdr:pic>
    </xdr:grpSp>
    <xdr:clientData/>
  </xdr:twoCellAnchor>
  <xdr:twoCellAnchor>
    <xdr:from>
      <xdr:col>10</xdr:col>
      <xdr:colOff>174624</xdr:colOff>
      <xdr:row>15</xdr:row>
      <xdr:rowOff>0</xdr:rowOff>
    </xdr:from>
    <xdr:to>
      <xdr:col>11</xdr:col>
      <xdr:colOff>497417</xdr:colOff>
      <xdr:row>19</xdr:row>
      <xdr:rowOff>157691</xdr:rowOff>
    </xdr:to>
    <xdr:pic>
      <xdr:nvPicPr>
        <xdr:cNvPr id="12" name="Afbeelding 11">
          <a:extLst>
            <a:ext uri="{FF2B5EF4-FFF2-40B4-BE49-F238E27FC236}">
              <a16:creationId xmlns:a16="http://schemas.microsoft.com/office/drawing/2014/main" id="{E5B6122E-D46D-4D21-9857-89901EB4B65E}"/>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683624" y="4755463"/>
          <a:ext cx="936626" cy="937311"/>
        </a:xfrm>
        <a:prstGeom prst="rect">
          <a:avLst/>
        </a:prstGeom>
      </xdr:spPr>
    </xdr:pic>
    <xdr:clientData/>
  </xdr:twoCellAnchor>
  <xdr:twoCellAnchor editAs="oneCell">
    <xdr:from>
      <xdr:col>0</xdr:col>
      <xdr:colOff>113650</xdr:colOff>
      <xdr:row>2</xdr:row>
      <xdr:rowOff>169333</xdr:rowOff>
    </xdr:from>
    <xdr:to>
      <xdr:col>4</xdr:col>
      <xdr:colOff>558151</xdr:colOff>
      <xdr:row>22</xdr:row>
      <xdr:rowOff>95250</xdr:rowOff>
    </xdr:to>
    <xdr:pic>
      <xdr:nvPicPr>
        <xdr:cNvPr id="14" name="Afbeelding 13">
          <a:extLst>
            <a:ext uri="{FF2B5EF4-FFF2-40B4-BE49-F238E27FC236}">
              <a16:creationId xmlns:a16="http://schemas.microsoft.com/office/drawing/2014/main" id="{F0E68003-3AC1-4F68-A22D-1A032A2B85F2}"/>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13650" y="1185333"/>
          <a:ext cx="3820584" cy="3820584"/>
        </a:xfrm>
        <a:prstGeom prst="rect">
          <a:avLst/>
        </a:prstGeom>
      </xdr:spPr>
    </xdr:pic>
    <xdr:clientData/>
  </xdr:twoCellAnchor>
</xdr:wsDr>
</file>

<file path=xl/tables/table1.xml><?xml version="1.0" encoding="utf-8"?>
<table xmlns="http://schemas.openxmlformats.org/spreadsheetml/2006/main" id="1" name="Tabel1" displayName="Tabel1" ref="A10:H81" totalsRowShown="0" headerRowDxfId="9" dataDxfId="8">
  <sortState ref="A11:H81">
    <sortCondition ref="A10:A81"/>
  </sortState>
  <tableColumns count="8">
    <tableColumn id="6" name=" " dataDxfId="7"/>
    <tableColumn id="7" name="Questions" dataDxfId="6"/>
    <tableColumn id="4" name="." dataDxfId="5"/>
    <tableColumn id="2" name=".." dataDxfId="4"/>
    <tableColumn id="8" name="Score" dataDxfId="3"/>
    <tableColumn id="9" name="origineel nr" dataDxfId="2"/>
    <tableColumn id="1" name="Lange versie" dataDxfId="1"/>
    <tableColumn id="5" name="Suggestie" dataDxfId="0"/>
  </tableColumns>
  <tableStyleInfo name="TableStyleMedium7"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showGridLines="0" tabSelected="1" showRuler="0" zoomScaleNormal="100" zoomScalePageLayoutView="70" workbookViewId="0">
      <selection activeCell="E11" sqref="E11"/>
    </sheetView>
  </sheetViews>
  <sheetFormatPr defaultColWidth="9.140625" defaultRowHeight="12" x14ac:dyDescent="0.25"/>
  <cols>
    <col min="1" max="1" width="3.7109375" style="29" customWidth="1"/>
    <col min="2" max="2" width="23.5703125" style="29" customWidth="1"/>
    <col min="3" max="3" width="55.85546875" style="29" customWidth="1"/>
    <col min="4" max="4" width="10.28515625" style="30" customWidth="1"/>
    <col min="5" max="5" width="11.5703125" style="32" customWidth="1"/>
    <col min="6" max="6" width="16.7109375" style="36" hidden="1" customWidth="1"/>
    <col min="7" max="7" width="15.85546875" style="41" hidden="1" customWidth="1"/>
    <col min="8" max="8" width="9.140625" style="21" hidden="1" customWidth="1"/>
    <col min="9" max="13" width="9.140625" style="32" customWidth="1"/>
    <col min="14" max="16384" width="9.140625" style="32"/>
  </cols>
  <sheetData>
    <row r="1" spans="1:11" ht="15.75" thickBot="1" x14ac:dyDescent="0.3">
      <c r="A1" s="33"/>
      <c r="B1" s="34"/>
      <c r="C1" s="35" t="s">
        <v>132</v>
      </c>
      <c r="D1" s="28"/>
      <c r="E1" s="28"/>
      <c r="G1" s="36"/>
    </row>
    <row r="2" spans="1:11" ht="16.5" thickTop="1" thickBot="1" x14ac:dyDescent="0.3">
      <c r="A2" s="53" t="s">
        <v>136</v>
      </c>
      <c r="B2" s="54"/>
      <c r="C2" s="55"/>
      <c r="D2" s="58"/>
      <c r="E2" s="58"/>
      <c r="G2" s="36"/>
    </row>
    <row r="3" spans="1:11" ht="16.5" thickTop="1" thickBot="1" x14ac:dyDescent="0.3">
      <c r="A3" s="53" t="s">
        <v>135</v>
      </c>
      <c r="B3" s="54"/>
      <c r="C3" s="55"/>
      <c r="D3" s="58"/>
      <c r="E3" s="58"/>
      <c r="G3" s="36"/>
      <c r="K3" s="31"/>
    </row>
    <row r="4" spans="1:11" ht="16.5" thickTop="1" thickBot="1" x14ac:dyDescent="0.3">
      <c r="A4" s="53" t="s">
        <v>113</v>
      </c>
      <c r="B4" s="54"/>
      <c r="C4" s="56"/>
      <c r="D4" s="59"/>
      <c r="E4" s="59"/>
      <c r="G4" s="36"/>
      <c r="K4" s="31"/>
    </row>
    <row r="5" spans="1:11" ht="16.5" thickTop="1" thickBot="1" x14ac:dyDescent="0.3">
      <c r="A5" s="53" t="s">
        <v>114</v>
      </c>
      <c r="B5" s="54"/>
      <c r="C5" s="55"/>
      <c r="D5" s="58"/>
      <c r="E5" s="58"/>
      <c r="G5" s="36"/>
    </row>
    <row r="6" spans="1:11" ht="16.5" thickTop="1" thickBot="1" x14ac:dyDescent="0.3">
      <c r="A6" s="53" t="s">
        <v>111</v>
      </c>
      <c r="B6" s="54"/>
      <c r="C6" s="55"/>
      <c r="D6" s="58"/>
      <c r="E6" s="58"/>
      <c r="G6" s="36"/>
    </row>
    <row r="7" spans="1:11" ht="16.5" thickTop="1" thickBot="1" x14ac:dyDescent="0.3">
      <c r="A7" s="53" t="s">
        <v>112</v>
      </c>
      <c r="B7" s="54"/>
      <c r="C7" s="55"/>
      <c r="D7" s="58"/>
      <c r="E7" s="58"/>
      <c r="G7" s="36"/>
    </row>
    <row r="8" spans="1:11" ht="15.75" thickTop="1" x14ac:dyDescent="0.25">
      <c r="A8" s="51"/>
      <c r="B8" s="52"/>
      <c r="C8" s="50" t="s">
        <v>137</v>
      </c>
      <c r="D8" s="57"/>
      <c r="E8" s="57"/>
      <c r="G8" s="36"/>
    </row>
    <row r="9" spans="1:11" ht="66" customHeight="1" x14ac:dyDescent="0.25">
      <c r="A9" s="108" t="s">
        <v>41</v>
      </c>
      <c r="B9" s="109"/>
      <c r="C9" s="109"/>
      <c r="D9" s="109"/>
      <c r="E9" s="109"/>
      <c r="G9" s="36"/>
    </row>
    <row r="10" spans="1:11" s="37" customFormat="1" ht="15" x14ac:dyDescent="0.25">
      <c r="A10" s="42" t="s">
        <v>31</v>
      </c>
      <c r="B10" s="43" t="s">
        <v>133</v>
      </c>
      <c r="C10" s="44" t="s">
        <v>32</v>
      </c>
      <c r="D10" s="45" t="s">
        <v>33</v>
      </c>
      <c r="E10" s="46" t="s">
        <v>30</v>
      </c>
      <c r="F10" s="22" t="s">
        <v>16</v>
      </c>
      <c r="G10" s="22" t="s">
        <v>0</v>
      </c>
      <c r="H10" s="22" t="s">
        <v>13</v>
      </c>
    </row>
    <row r="11" spans="1:11" ht="15" customHeight="1" x14ac:dyDescent="0.25">
      <c r="A11" s="25">
        <v>1</v>
      </c>
      <c r="B11" s="25" t="s">
        <v>134</v>
      </c>
      <c r="C11" s="26"/>
      <c r="D11" s="26"/>
      <c r="E11" s="27"/>
      <c r="F11" s="23">
        <v>1</v>
      </c>
      <c r="G11" s="21" t="s">
        <v>5</v>
      </c>
      <c r="H11" s="21" t="s">
        <v>4</v>
      </c>
    </row>
    <row r="12" spans="1:11" ht="15" customHeight="1" x14ac:dyDescent="0.25">
      <c r="A12" s="25">
        <v>2</v>
      </c>
      <c r="B12" s="25" t="s">
        <v>42</v>
      </c>
      <c r="C12" s="26"/>
      <c r="D12" s="26"/>
      <c r="E12" s="106"/>
      <c r="F12" s="24">
        <v>8</v>
      </c>
      <c r="G12" s="21" t="s">
        <v>5</v>
      </c>
      <c r="H12" s="21" t="s">
        <v>4</v>
      </c>
    </row>
    <row r="13" spans="1:11" ht="15" customHeight="1" x14ac:dyDescent="0.25">
      <c r="A13" s="25">
        <v>3</v>
      </c>
      <c r="B13" s="25" t="s">
        <v>43</v>
      </c>
      <c r="C13" s="26"/>
      <c r="D13" s="26"/>
      <c r="E13" s="106"/>
      <c r="F13" s="24">
        <v>2</v>
      </c>
      <c r="G13" s="21" t="s">
        <v>5</v>
      </c>
      <c r="H13" s="21" t="s">
        <v>4</v>
      </c>
    </row>
    <row r="14" spans="1:11" ht="15" customHeight="1" x14ac:dyDescent="0.25">
      <c r="A14" s="25">
        <v>4</v>
      </c>
      <c r="B14" s="25" t="s">
        <v>44</v>
      </c>
      <c r="C14" s="26"/>
      <c r="D14" s="26"/>
      <c r="E14" s="106"/>
      <c r="F14" s="24">
        <v>3</v>
      </c>
      <c r="G14" s="21" t="s">
        <v>5</v>
      </c>
      <c r="H14" s="21" t="s">
        <v>4</v>
      </c>
    </row>
    <row r="15" spans="1:11" ht="15" customHeight="1" x14ac:dyDescent="0.25">
      <c r="A15" s="25">
        <v>5</v>
      </c>
      <c r="B15" s="25" t="s">
        <v>45</v>
      </c>
      <c r="C15" s="26"/>
      <c r="D15" s="26"/>
      <c r="E15" s="106"/>
      <c r="F15" s="24">
        <v>4</v>
      </c>
      <c r="G15" s="21" t="s">
        <v>5</v>
      </c>
      <c r="H15" s="21" t="s">
        <v>4</v>
      </c>
    </row>
    <row r="16" spans="1:11" ht="15" customHeight="1" x14ac:dyDescent="0.25">
      <c r="A16" s="25">
        <v>6</v>
      </c>
      <c r="B16" s="25" t="s">
        <v>46</v>
      </c>
      <c r="C16" s="26"/>
      <c r="D16" s="26"/>
      <c r="E16" s="106"/>
      <c r="F16" s="24">
        <v>5</v>
      </c>
      <c r="G16" s="21" t="s">
        <v>5</v>
      </c>
      <c r="H16" s="21" t="s">
        <v>4</v>
      </c>
    </row>
    <row r="17" spans="1:8" ht="15" customHeight="1" x14ac:dyDescent="0.25">
      <c r="A17" s="25">
        <v>7</v>
      </c>
      <c r="B17" s="25" t="s">
        <v>47</v>
      </c>
      <c r="C17" s="26"/>
      <c r="D17" s="26"/>
      <c r="E17" s="106"/>
      <c r="F17" s="24">
        <v>6</v>
      </c>
      <c r="G17" s="21" t="s">
        <v>5</v>
      </c>
      <c r="H17" s="21" t="s">
        <v>4</v>
      </c>
    </row>
    <row r="18" spans="1:8" ht="15" customHeight="1" x14ac:dyDescent="0.25">
      <c r="A18" s="25">
        <v>8</v>
      </c>
      <c r="B18" s="25" t="s">
        <v>48</v>
      </c>
      <c r="C18" s="26"/>
      <c r="D18" s="26"/>
      <c r="E18" s="106"/>
      <c r="F18" s="24">
        <v>7</v>
      </c>
      <c r="G18" s="21" t="s">
        <v>5</v>
      </c>
      <c r="H18" s="21" t="s">
        <v>4</v>
      </c>
    </row>
    <row r="19" spans="1:8" ht="15" customHeight="1" x14ac:dyDescent="0.25">
      <c r="A19" s="25">
        <v>9</v>
      </c>
      <c r="B19" s="25" t="s">
        <v>49</v>
      </c>
      <c r="C19" s="26"/>
      <c r="D19" s="26"/>
      <c r="E19" s="106"/>
      <c r="F19" s="24">
        <v>9</v>
      </c>
      <c r="G19" s="21" t="s">
        <v>5</v>
      </c>
      <c r="H19" s="21" t="s">
        <v>4</v>
      </c>
    </row>
    <row r="20" spans="1:8" ht="15" customHeight="1" x14ac:dyDescent="0.25">
      <c r="A20" s="25">
        <v>10</v>
      </c>
      <c r="B20" s="25" t="s">
        <v>50</v>
      </c>
      <c r="C20" s="26"/>
      <c r="D20" s="26"/>
      <c r="E20" s="106"/>
      <c r="F20" s="24">
        <v>10</v>
      </c>
      <c r="G20" s="21" t="s">
        <v>5</v>
      </c>
      <c r="H20" s="21" t="s">
        <v>4</v>
      </c>
    </row>
    <row r="21" spans="1:8" ht="15" customHeight="1" x14ac:dyDescent="0.25">
      <c r="A21" s="25">
        <v>11</v>
      </c>
      <c r="B21" s="25" t="s">
        <v>51</v>
      </c>
      <c r="C21" s="26"/>
      <c r="D21" s="26"/>
      <c r="E21" s="106"/>
      <c r="F21" s="24">
        <v>11</v>
      </c>
      <c r="G21" s="21" t="s">
        <v>6</v>
      </c>
      <c r="H21" s="21" t="s">
        <v>2</v>
      </c>
    </row>
    <row r="22" spans="1:8" ht="15" customHeight="1" x14ac:dyDescent="0.25">
      <c r="A22" s="25">
        <v>12</v>
      </c>
      <c r="B22" s="25" t="s">
        <v>52</v>
      </c>
      <c r="C22" s="26"/>
      <c r="D22" s="26"/>
      <c r="E22" s="106"/>
      <c r="F22" s="24">
        <v>17</v>
      </c>
      <c r="G22" s="21" t="s">
        <v>6</v>
      </c>
      <c r="H22" s="21" t="s">
        <v>2</v>
      </c>
    </row>
    <row r="23" spans="1:8" ht="15" customHeight="1" x14ac:dyDescent="0.25">
      <c r="A23" s="25">
        <v>13</v>
      </c>
      <c r="B23" s="25" t="s">
        <v>53</v>
      </c>
      <c r="C23" s="26"/>
      <c r="D23" s="26"/>
      <c r="E23" s="106"/>
      <c r="F23" s="24">
        <v>12</v>
      </c>
      <c r="G23" s="21" t="s">
        <v>6</v>
      </c>
      <c r="H23" s="21" t="s">
        <v>2</v>
      </c>
    </row>
    <row r="24" spans="1:8" ht="15" customHeight="1" x14ac:dyDescent="0.25">
      <c r="A24" s="25">
        <v>14</v>
      </c>
      <c r="B24" s="25" t="s">
        <v>107</v>
      </c>
      <c r="C24" s="26"/>
      <c r="D24" s="26"/>
      <c r="E24" s="106"/>
      <c r="F24" s="24">
        <v>13</v>
      </c>
      <c r="G24" s="21" t="s">
        <v>6</v>
      </c>
      <c r="H24" s="21" t="s">
        <v>2</v>
      </c>
    </row>
    <row r="25" spans="1:8" ht="15" customHeight="1" x14ac:dyDescent="0.25">
      <c r="A25" s="25">
        <v>15</v>
      </c>
      <c r="B25" s="25" t="s">
        <v>54</v>
      </c>
      <c r="C25" s="26"/>
      <c r="D25" s="26"/>
      <c r="E25" s="106"/>
      <c r="F25" s="24">
        <v>15</v>
      </c>
      <c r="G25" s="21" t="s">
        <v>6</v>
      </c>
      <c r="H25" s="21" t="s">
        <v>2</v>
      </c>
    </row>
    <row r="26" spans="1:8" ht="15" customHeight="1" x14ac:dyDescent="0.25">
      <c r="A26" s="25">
        <v>16</v>
      </c>
      <c r="B26" s="25" t="s">
        <v>55</v>
      </c>
      <c r="C26" s="26"/>
      <c r="D26" s="26"/>
      <c r="E26" s="106"/>
      <c r="F26" s="24">
        <v>16</v>
      </c>
      <c r="G26" s="21" t="s">
        <v>6</v>
      </c>
      <c r="H26" s="21" t="s">
        <v>2</v>
      </c>
    </row>
    <row r="27" spans="1:8" ht="15" customHeight="1" x14ac:dyDescent="0.25">
      <c r="A27" s="25">
        <v>17</v>
      </c>
      <c r="B27" s="25" t="s">
        <v>56</v>
      </c>
      <c r="C27" s="26"/>
      <c r="D27" s="26"/>
      <c r="E27" s="106"/>
      <c r="F27" s="24">
        <v>18</v>
      </c>
      <c r="G27" s="21" t="s">
        <v>6</v>
      </c>
      <c r="H27" s="21" t="s">
        <v>2</v>
      </c>
    </row>
    <row r="28" spans="1:8" ht="15" customHeight="1" x14ac:dyDescent="0.25">
      <c r="A28" s="25">
        <v>18</v>
      </c>
      <c r="B28" s="25" t="s">
        <v>57</v>
      </c>
      <c r="C28" s="26"/>
      <c r="D28" s="26"/>
      <c r="E28" s="106"/>
      <c r="F28" s="24">
        <v>14</v>
      </c>
      <c r="G28" s="21" t="s">
        <v>6</v>
      </c>
      <c r="H28" s="21" t="s">
        <v>2</v>
      </c>
    </row>
    <row r="29" spans="1:8" ht="15" customHeight="1" x14ac:dyDescent="0.25">
      <c r="A29" s="25">
        <v>19</v>
      </c>
      <c r="B29" s="25" t="s">
        <v>58</v>
      </c>
      <c r="C29" s="26"/>
      <c r="D29" s="26"/>
      <c r="E29" s="106"/>
      <c r="F29" s="24">
        <v>20</v>
      </c>
      <c r="G29" s="21" t="s">
        <v>6</v>
      </c>
      <c r="H29" s="21" t="s">
        <v>2</v>
      </c>
    </row>
    <row r="30" spans="1:8" ht="15" customHeight="1" x14ac:dyDescent="0.25">
      <c r="A30" s="25">
        <v>20</v>
      </c>
      <c r="B30" s="25" t="s">
        <v>59</v>
      </c>
      <c r="C30" s="26"/>
      <c r="D30" s="26"/>
      <c r="E30" s="106"/>
      <c r="F30" s="24">
        <v>19</v>
      </c>
      <c r="G30" s="21" t="s">
        <v>6</v>
      </c>
      <c r="H30" s="21" t="s">
        <v>2</v>
      </c>
    </row>
    <row r="31" spans="1:8" ht="15" customHeight="1" x14ac:dyDescent="0.25">
      <c r="A31" s="25">
        <v>21</v>
      </c>
      <c r="B31" s="25" t="s">
        <v>60</v>
      </c>
      <c r="C31" s="26"/>
      <c r="D31" s="26"/>
      <c r="E31" s="106"/>
      <c r="F31" s="24">
        <v>21</v>
      </c>
      <c r="G31" s="21" t="s">
        <v>7</v>
      </c>
      <c r="H31" s="21" t="s">
        <v>2</v>
      </c>
    </row>
    <row r="32" spans="1:8" ht="15" customHeight="1" x14ac:dyDescent="0.25">
      <c r="A32" s="25">
        <v>22</v>
      </c>
      <c r="B32" s="25" t="s">
        <v>61</v>
      </c>
      <c r="C32" s="26"/>
      <c r="D32" s="26"/>
      <c r="E32" s="106"/>
      <c r="F32" s="24">
        <v>22</v>
      </c>
      <c r="G32" s="21" t="s">
        <v>7</v>
      </c>
      <c r="H32" s="21" t="s">
        <v>1</v>
      </c>
    </row>
    <row r="33" spans="1:8" ht="15" customHeight="1" x14ac:dyDescent="0.25">
      <c r="A33" s="25">
        <v>23</v>
      </c>
      <c r="B33" s="25" t="s">
        <v>62</v>
      </c>
      <c r="C33" s="26"/>
      <c r="D33" s="26"/>
      <c r="E33" s="106"/>
      <c r="F33" s="24">
        <v>23</v>
      </c>
      <c r="G33" s="21" t="s">
        <v>7</v>
      </c>
      <c r="H33" s="21" t="s">
        <v>1</v>
      </c>
    </row>
    <row r="34" spans="1:8" ht="15" customHeight="1" x14ac:dyDescent="0.25">
      <c r="A34" s="25">
        <v>24</v>
      </c>
      <c r="B34" s="25" t="s">
        <v>63</v>
      </c>
      <c r="C34" s="26"/>
      <c r="D34" s="26"/>
      <c r="E34" s="106"/>
      <c r="F34" s="24">
        <v>25</v>
      </c>
      <c r="G34" s="21" t="s">
        <v>7</v>
      </c>
      <c r="H34" s="21" t="s">
        <v>1</v>
      </c>
    </row>
    <row r="35" spans="1:8" ht="15" customHeight="1" x14ac:dyDescent="0.25">
      <c r="A35" s="25">
        <v>25</v>
      </c>
      <c r="B35" s="25" t="s">
        <v>64</v>
      </c>
      <c r="C35" s="26"/>
      <c r="D35" s="26"/>
      <c r="E35" s="106"/>
      <c r="F35" s="24">
        <v>26</v>
      </c>
      <c r="G35" s="21" t="s">
        <v>7</v>
      </c>
      <c r="H35" s="21" t="s">
        <v>2</v>
      </c>
    </row>
    <row r="36" spans="1:8" ht="15" customHeight="1" x14ac:dyDescent="0.25">
      <c r="A36" s="25">
        <v>26</v>
      </c>
      <c r="B36" s="25" t="s">
        <v>65</v>
      </c>
      <c r="C36" s="26"/>
      <c r="D36" s="26"/>
      <c r="E36" s="106"/>
      <c r="F36" s="24">
        <v>27</v>
      </c>
      <c r="G36" s="21" t="s">
        <v>7</v>
      </c>
      <c r="H36" s="21" t="s">
        <v>1</v>
      </c>
    </row>
    <row r="37" spans="1:8" ht="15" customHeight="1" x14ac:dyDescent="0.25">
      <c r="A37" s="25">
        <v>27</v>
      </c>
      <c r="B37" s="25" t="s">
        <v>108</v>
      </c>
      <c r="C37" s="26"/>
      <c r="D37" s="26"/>
      <c r="E37" s="106"/>
      <c r="F37" s="24">
        <v>28</v>
      </c>
      <c r="G37" s="21" t="s">
        <v>7</v>
      </c>
      <c r="H37" s="21" t="s">
        <v>2</v>
      </c>
    </row>
    <row r="38" spans="1:8" ht="15" customHeight="1" x14ac:dyDescent="0.25">
      <c r="A38" s="25">
        <v>28</v>
      </c>
      <c r="B38" s="25" t="s">
        <v>66</v>
      </c>
      <c r="C38" s="26"/>
      <c r="D38" s="26"/>
      <c r="E38" s="106"/>
      <c r="F38" s="24">
        <v>24</v>
      </c>
      <c r="G38" s="21" t="s">
        <v>7</v>
      </c>
      <c r="H38" s="21" t="s">
        <v>2</v>
      </c>
    </row>
    <row r="39" spans="1:8" ht="15" customHeight="1" x14ac:dyDescent="0.25">
      <c r="A39" s="25">
        <v>29</v>
      </c>
      <c r="B39" s="25" t="s">
        <v>67</v>
      </c>
      <c r="C39" s="26"/>
      <c r="D39" s="26"/>
      <c r="E39" s="106"/>
      <c r="F39" s="24"/>
      <c r="G39" s="21" t="s">
        <v>7</v>
      </c>
      <c r="H39" s="21" t="s">
        <v>1</v>
      </c>
    </row>
    <row r="40" spans="1:8" ht="15" customHeight="1" x14ac:dyDescent="0.25">
      <c r="A40" s="25">
        <v>30</v>
      </c>
      <c r="B40" s="25" t="s">
        <v>68</v>
      </c>
      <c r="C40" s="26"/>
      <c r="D40" s="26"/>
      <c r="E40" s="106"/>
      <c r="F40" s="24">
        <v>30</v>
      </c>
      <c r="G40" s="21" t="s">
        <v>7</v>
      </c>
      <c r="H40" s="21" t="s">
        <v>2</v>
      </c>
    </row>
    <row r="41" spans="1:8" ht="15" customHeight="1" x14ac:dyDescent="0.25">
      <c r="A41" s="25">
        <v>31</v>
      </c>
      <c r="B41" s="25" t="s">
        <v>69</v>
      </c>
      <c r="C41" s="26"/>
      <c r="D41" s="26"/>
      <c r="E41" s="106"/>
      <c r="F41" s="24">
        <v>31</v>
      </c>
      <c r="G41" s="21" t="s">
        <v>8</v>
      </c>
      <c r="H41" s="21" t="s">
        <v>1</v>
      </c>
    </row>
    <row r="42" spans="1:8" ht="15" customHeight="1" x14ac:dyDescent="0.25">
      <c r="A42" s="25">
        <v>32</v>
      </c>
      <c r="B42" s="25" t="s">
        <v>70</v>
      </c>
      <c r="C42" s="26"/>
      <c r="D42" s="26"/>
      <c r="E42" s="106"/>
      <c r="F42" s="24">
        <v>32</v>
      </c>
      <c r="G42" s="21" t="s">
        <v>8</v>
      </c>
      <c r="H42" s="21" t="s">
        <v>1</v>
      </c>
    </row>
    <row r="43" spans="1:8" ht="15" customHeight="1" x14ac:dyDescent="0.25">
      <c r="A43" s="25">
        <v>33</v>
      </c>
      <c r="B43" s="25" t="s">
        <v>71</v>
      </c>
      <c r="C43" s="26"/>
      <c r="D43" s="26"/>
      <c r="E43" s="106"/>
      <c r="F43" s="24">
        <v>33</v>
      </c>
      <c r="G43" s="21" t="s">
        <v>8</v>
      </c>
      <c r="H43" s="21" t="s">
        <v>1</v>
      </c>
    </row>
    <row r="44" spans="1:8" ht="15" customHeight="1" x14ac:dyDescent="0.25">
      <c r="A44" s="25">
        <v>34</v>
      </c>
      <c r="B44" s="25" t="s">
        <v>72</v>
      </c>
      <c r="C44" s="26"/>
      <c r="D44" s="26"/>
      <c r="E44" s="106"/>
      <c r="F44" s="24">
        <v>34</v>
      </c>
      <c r="G44" s="21" t="s">
        <v>8</v>
      </c>
      <c r="H44" s="21" t="s">
        <v>1</v>
      </c>
    </row>
    <row r="45" spans="1:8" ht="15" customHeight="1" x14ac:dyDescent="0.25">
      <c r="A45" s="25">
        <v>35</v>
      </c>
      <c r="B45" s="25" t="s">
        <v>73</v>
      </c>
      <c r="C45" s="26"/>
      <c r="D45" s="26"/>
      <c r="E45" s="106"/>
      <c r="F45" s="24">
        <v>35</v>
      </c>
      <c r="G45" s="21" t="s">
        <v>8</v>
      </c>
      <c r="H45" s="21" t="s">
        <v>1</v>
      </c>
    </row>
    <row r="46" spans="1:8" ht="15" customHeight="1" x14ac:dyDescent="0.25">
      <c r="A46" s="25">
        <v>36</v>
      </c>
      <c r="B46" s="25" t="s">
        <v>74</v>
      </c>
      <c r="C46" s="26"/>
      <c r="D46" s="26"/>
      <c r="E46" s="106"/>
      <c r="F46" s="24">
        <v>36</v>
      </c>
      <c r="G46" s="21" t="s">
        <v>8</v>
      </c>
      <c r="H46" s="21" t="s">
        <v>1</v>
      </c>
    </row>
    <row r="47" spans="1:8" ht="15" customHeight="1" x14ac:dyDescent="0.25">
      <c r="A47" s="25">
        <v>37</v>
      </c>
      <c r="B47" s="25" t="s">
        <v>75</v>
      </c>
      <c r="C47" s="26"/>
      <c r="D47" s="26"/>
      <c r="E47" s="106"/>
      <c r="F47" s="24">
        <v>37</v>
      </c>
      <c r="G47" s="21" t="s">
        <v>8</v>
      </c>
      <c r="H47" s="21" t="s">
        <v>1</v>
      </c>
    </row>
    <row r="48" spans="1:8" ht="15" customHeight="1" x14ac:dyDescent="0.25">
      <c r="A48" s="25">
        <v>38</v>
      </c>
      <c r="B48" s="25" t="s">
        <v>76</v>
      </c>
      <c r="C48" s="26"/>
      <c r="D48" s="26"/>
      <c r="E48" s="106"/>
      <c r="F48" s="24">
        <v>38</v>
      </c>
      <c r="G48" s="21" t="s">
        <v>8</v>
      </c>
      <c r="H48" s="21" t="s">
        <v>1</v>
      </c>
    </row>
    <row r="49" spans="1:9" ht="15" customHeight="1" x14ac:dyDescent="0.25">
      <c r="A49" s="25">
        <v>39</v>
      </c>
      <c r="B49" s="25" t="s">
        <v>109</v>
      </c>
      <c r="C49" s="26"/>
      <c r="D49" s="26"/>
      <c r="E49" s="106"/>
      <c r="F49" s="24">
        <v>39</v>
      </c>
      <c r="G49" s="21" t="s">
        <v>8</v>
      </c>
      <c r="H49" s="21" t="s">
        <v>1</v>
      </c>
    </row>
    <row r="50" spans="1:9" ht="15" customHeight="1" x14ac:dyDescent="0.25">
      <c r="A50" s="25">
        <v>40</v>
      </c>
      <c r="B50" s="25" t="s">
        <v>77</v>
      </c>
      <c r="C50" s="26"/>
      <c r="D50" s="26"/>
      <c r="E50" s="106"/>
      <c r="F50" s="24">
        <v>40</v>
      </c>
      <c r="G50" s="21" t="s">
        <v>8</v>
      </c>
      <c r="H50" s="21" t="s">
        <v>1</v>
      </c>
    </row>
    <row r="51" spans="1:9" ht="15" customHeight="1" x14ac:dyDescent="0.25">
      <c r="A51" s="25">
        <v>41</v>
      </c>
      <c r="B51" s="25" t="s">
        <v>78</v>
      </c>
      <c r="C51" s="26"/>
      <c r="D51" s="26"/>
      <c r="E51" s="106"/>
      <c r="F51" s="24">
        <v>41</v>
      </c>
      <c r="G51" s="21" t="s">
        <v>9</v>
      </c>
      <c r="H51" s="21" t="s">
        <v>3</v>
      </c>
    </row>
    <row r="52" spans="1:9" ht="15" customHeight="1" x14ac:dyDescent="0.25">
      <c r="A52" s="25">
        <v>42</v>
      </c>
      <c r="B52" s="25" t="s">
        <v>79</v>
      </c>
      <c r="C52" s="26"/>
      <c r="D52" s="26"/>
      <c r="E52" s="106"/>
      <c r="F52" s="24">
        <v>42</v>
      </c>
      <c r="G52" s="21" t="s">
        <v>9</v>
      </c>
      <c r="H52" s="21" t="s">
        <v>3</v>
      </c>
    </row>
    <row r="53" spans="1:9" ht="15" x14ac:dyDescent="0.25">
      <c r="A53" s="25">
        <v>43</v>
      </c>
      <c r="B53" s="25" t="s">
        <v>80</v>
      </c>
      <c r="C53" s="26"/>
      <c r="D53" s="26"/>
      <c r="E53" s="106"/>
      <c r="F53" s="24">
        <v>43</v>
      </c>
      <c r="G53" s="21" t="s">
        <v>9</v>
      </c>
      <c r="H53" s="21" t="s">
        <v>4</v>
      </c>
    </row>
    <row r="54" spans="1:9" ht="15" customHeight="1" x14ac:dyDescent="0.25">
      <c r="A54" s="25">
        <v>44</v>
      </c>
      <c r="B54" s="25" t="s">
        <v>81</v>
      </c>
      <c r="C54" s="26"/>
      <c r="D54" s="26"/>
      <c r="E54" s="106"/>
      <c r="F54" s="24">
        <v>44</v>
      </c>
      <c r="G54" s="21" t="s">
        <v>9</v>
      </c>
      <c r="H54" s="21" t="s">
        <v>3</v>
      </c>
    </row>
    <row r="55" spans="1:9" ht="15" customHeight="1" x14ac:dyDescent="0.25">
      <c r="A55" s="25">
        <v>45</v>
      </c>
      <c r="B55" s="25" t="s">
        <v>82</v>
      </c>
      <c r="C55" s="26"/>
      <c r="D55" s="26"/>
      <c r="E55" s="106"/>
      <c r="F55" s="24">
        <v>45</v>
      </c>
      <c r="G55" s="21" t="s">
        <v>9</v>
      </c>
      <c r="H55" s="21" t="s">
        <v>3</v>
      </c>
    </row>
    <row r="56" spans="1:9" ht="15" customHeight="1" x14ac:dyDescent="0.25">
      <c r="A56" s="25">
        <v>46</v>
      </c>
      <c r="B56" s="25" t="s">
        <v>83</v>
      </c>
      <c r="C56" s="26"/>
      <c r="D56" s="26"/>
      <c r="E56" s="106"/>
      <c r="F56" s="24">
        <v>46</v>
      </c>
      <c r="G56" s="21" t="s">
        <v>9</v>
      </c>
      <c r="H56" s="21" t="s">
        <v>4</v>
      </c>
    </row>
    <row r="57" spans="1:9" ht="15" customHeight="1" x14ac:dyDescent="0.25">
      <c r="A57" s="25">
        <v>47</v>
      </c>
      <c r="B57" s="25" t="s">
        <v>84</v>
      </c>
      <c r="C57" s="26"/>
      <c r="D57" s="26"/>
      <c r="E57" s="106"/>
      <c r="F57" s="24">
        <v>47</v>
      </c>
      <c r="G57" s="21" t="s">
        <v>9</v>
      </c>
      <c r="H57" s="21" t="s">
        <v>3</v>
      </c>
    </row>
    <row r="58" spans="1:9" ht="15" customHeight="1" x14ac:dyDescent="0.25">
      <c r="A58" s="25">
        <v>48</v>
      </c>
      <c r="B58" s="25" t="s">
        <v>85</v>
      </c>
      <c r="C58" s="26"/>
      <c r="D58" s="26"/>
      <c r="E58" s="106"/>
      <c r="F58" s="24">
        <v>48</v>
      </c>
      <c r="G58" s="21" t="s">
        <v>9</v>
      </c>
      <c r="H58" s="21" t="s">
        <v>4</v>
      </c>
    </row>
    <row r="59" spans="1:9" ht="15" customHeight="1" x14ac:dyDescent="0.25">
      <c r="A59" s="25">
        <v>49</v>
      </c>
      <c r="B59" s="25" t="s">
        <v>86</v>
      </c>
      <c r="C59" s="26"/>
      <c r="D59" s="26"/>
      <c r="E59" s="106"/>
      <c r="F59" s="24">
        <v>49</v>
      </c>
      <c r="G59" s="21" t="s">
        <v>9</v>
      </c>
      <c r="H59" s="21" t="s">
        <v>4</v>
      </c>
    </row>
    <row r="60" spans="1:9" ht="15" customHeight="1" x14ac:dyDescent="0.25">
      <c r="A60" s="25">
        <v>50</v>
      </c>
      <c r="B60" s="25" t="s">
        <v>87</v>
      </c>
      <c r="C60" s="26"/>
      <c r="D60" s="26"/>
      <c r="E60" s="106"/>
      <c r="F60" s="24">
        <v>50</v>
      </c>
      <c r="G60" s="21" t="s">
        <v>9</v>
      </c>
      <c r="H60" s="21" t="s">
        <v>4</v>
      </c>
    </row>
    <row r="61" spans="1:9" ht="15" customHeight="1" x14ac:dyDescent="0.25">
      <c r="A61" s="25">
        <v>51</v>
      </c>
      <c r="B61" s="25" t="s">
        <v>88</v>
      </c>
      <c r="C61" s="26"/>
      <c r="D61" s="26"/>
      <c r="E61" s="106"/>
      <c r="F61" s="24">
        <v>51</v>
      </c>
      <c r="G61" s="21" t="s">
        <v>11</v>
      </c>
      <c r="H61" s="21" t="s">
        <v>3</v>
      </c>
    </row>
    <row r="62" spans="1:9" ht="15" customHeight="1" x14ac:dyDescent="0.25">
      <c r="A62" s="25">
        <v>52</v>
      </c>
      <c r="B62" s="25" t="s">
        <v>89</v>
      </c>
      <c r="C62" s="26"/>
      <c r="D62" s="26"/>
      <c r="E62" s="106"/>
      <c r="F62" s="24">
        <v>52</v>
      </c>
      <c r="G62" s="21" t="s">
        <v>11</v>
      </c>
      <c r="H62" s="21" t="s">
        <v>3</v>
      </c>
      <c r="I62" s="105"/>
    </row>
    <row r="63" spans="1:9" ht="15" customHeight="1" x14ac:dyDescent="0.25">
      <c r="A63" s="25">
        <v>53</v>
      </c>
      <c r="B63" s="25" t="s">
        <v>90</v>
      </c>
      <c r="C63" s="26"/>
      <c r="D63" s="26"/>
      <c r="E63" s="106"/>
      <c r="F63" s="24">
        <v>53</v>
      </c>
      <c r="G63" s="21" t="s">
        <v>11</v>
      </c>
      <c r="H63" s="21" t="s">
        <v>3</v>
      </c>
      <c r="I63" s="105"/>
    </row>
    <row r="64" spans="1:9" ht="15" customHeight="1" x14ac:dyDescent="0.25">
      <c r="A64" s="25">
        <v>54</v>
      </c>
      <c r="B64" s="25" t="s">
        <v>91</v>
      </c>
      <c r="C64" s="26"/>
      <c r="D64" s="26"/>
      <c r="E64" s="106"/>
      <c r="F64" s="24">
        <v>54</v>
      </c>
      <c r="G64" s="21" t="s">
        <v>11</v>
      </c>
      <c r="H64" s="21" t="s">
        <v>3</v>
      </c>
    </row>
    <row r="65" spans="1:9" ht="15" customHeight="1" x14ac:dyDescent="0.25">
      <c r="A65" s="25">
        <v>55</v>
      </c>
      <c r="B65" s="25" t="s">
        <v>92</v>
      </c>
      <c r="C65" s="26"/>
      <c r="D65" s="26"/>
      <c r="E65" s="106"/>
      <c r="F65" s="24">
        <v>55</v>
      </c>
      <c r="G65" s="21" t="s">
        <v>11</v>
      </c>
      <c r="H65" s="21" t="s">
        <v>3</v>
      </c>
    </row>
    <row r="66" spans="1:9" ht="15" customHeight="1" x14ac:dyDescent="0.25">
      <c r="A66" s="25">
        <v>56</v>
      </c>
      <c r="B66" s="25" t="s">
        <v>93</v>
      </c>
      <c r="C66" s="26"/>
      <c r="D66" s="26"/>
      <c r="E66" s="106"/>
      <c r="F66" s="24">
        <v>56</v>
      </c>
      <c r="G66" s="21" t="s">
        <v>11</v>
      </c>
      <c r="H66" s="21" t="s">
        <v>3</v>
      </c>
      <c r="I66" s="105"/>
    </row>
    <row r="67" spans="1:9" ht="15" customHeight="1" x14ac:dyDescent="0.25">
      <c r="A67" s="25">
        <v>57</v>
      </c>
      <c r="B67" s="25" t="s">
        <v>94</v>
      </c>
      <c r="C67" s="26"/>
      <c r="D67" s="26"/>
      <c r="E67" s="106"/>
      <c r="F67" s="24">
        <v>57</v>
      </c>
      <c r="G67" s="21" t="s">
        <v>11</v>
      </c>
      <c r="H67" s="21" t="s">
        <v>3</v>
      </c>
    </row>
    <row r="68" spans="1:9" ht="15" customHeight="1" x14ac:dyDescent="0.25">
      <c r="A68" s="25">
        <v>58</v>
      </c>
      <c r="B68" s="25" t="s">
        <v>95</v>
      </c>
      <c r="C68" s="26"/>
      <c r="D68" s="26"/>
      <c r="E68" s="106"/>
      <c r="F68" s="24">
        <v>58</v>
      </c>
      <c r="G68" s="21" t="s">
        <v>11</v>
      </c>
      <c r="H68" s="21" t="s">
        <v>3</v>
      </c>
    </row>
    <row r="69" spans="1:9" ht="15" customHeight="1" x14ac:dyDescent="0.25">
      <c r="A69" s="25">
        <v>59</v>
      </c>
      <c r="B69" s="25" t="s">
        <v>110</v>
      </c>
      <c r="C69" s="26"/>
      <c r="D69" s="26"/>
      <c r="E69" s="106"/>
      <c r="F69" s="24">
        <v>59</v>
      </c>
      <c r="G69" s="21" t="s">
        <v>11</v>
      </c>
      <c r="H69" s="21" t="s">
        <v>3</v>
      </c>
    </row>
    <row r="70" spans="1:9" ht="15" customHeight="1" x14ac:dyDescent="0.25">
      <c r="A70" s="25">
        <v>60</v>
      </c>
      <c r="B70" s="25" t="s">
        <v>96</v>
      </c>
      <c r="C70" s="26"/>
      <c r="D70" s="26"/>
      <c r="E70" s="106"/>
      <c r="F70" s="24">
        <v>60</v>
      </c>
      <c r="G70" s="21" t="s">
        <v>11</v>
      </c>
      <c r="H70" s="21" t="s">
        <v>3</v>
      </c>
    </row>
    <row r="71" spans="1:9" ht="16.5" customHeight="1" x14ac:dyDescent="0.25">
      <c r="A71" s="25">
        <v>61</v>
      </c>
      <c r="B71" s="25" t="s">
        <v>97</v>
      </c>
      <c r="C71" s="26"/>
      <c r="D71" s="26"/>
      <c r="E71" s="106"/>
      <c r="F71" s="24">
        <v>61</v>
      </c>
      <c r="G71" s="21" t="s">
        <v>10</v>
      </c>
      <c r="H71" s="21" t="s">
        <v>12</v>
      </c>
    </row>
    <row r="72" spans="1:9" ht="15" customHeight="1" x14ac:dyDescent="0.25">
      <c r="A72" s="25">
        <v>62</v>
      </c>
      <c r="B72" s="25" t="s">
        <v>98</v>
      </c>
      <c r="C72" s="26"/>
      <c r="D72" s="26"/>
      <c r="E72" s="106"/>
      <c r="F72" s="24">
        <v>62</v>
      </c>
      <c r="G72" s="21" t="s">
        <v>10</v>
      </c>
      <c r="H72" s="21" t="s">
        <v>12</v>
      </c>
    </row>
    <row r="73" spans="1:9" ht="15" customHeight="1" x14ac:dyDescent="0.25">
      <c r="A73" s="25">
        <v>63</v>
      </c>
      <c r="B73" s="25" t="s">
        <v>99</v>
      </c>
      <c r="C73" s="26"/>
      <c r="D73" s="26"/>
      <c r="E73" s="106"/>
      <c r="F73" s="24">
        <v>63</v>
      </c>
      <c r="G73" s="21" t="s">
        <v>10</v>
      </c>
      <c r="H73" s="21" t="s">
        <v>12</v>
      </c>
    </row>
    <row r="74" spans="1:9" ht="15" customHeight="1" x14ac:dyDescent="0.25">
      <c r="A74" s="25">
        <v>64</v>
      </c>
      <c r="B74" s="25" t="s">
        <v>100</v>
      </c>
      <c r="C74" s="26"/>
      <c r="D74" s="26"/>
      <c r="E74" s="106"/>
      <c r="F74" s="24">
        <v>65</v>
      </c>
      <c r="G74" s="21" t="s">
        <v>10</v>
      </c>
      <c r="H74" s="21" t="s">
        <v>12</v>
      </c>
    </row>
    <row r="75" spans="1:9" ht="15" customHeight="1" x14ac:dyDescent="0.25">
      <c r="A75" s="25">
        <v>65</v>
      </c>
      <c r="B75" s="25" t="s">
        <v>101</v>
      </c>
      <c r="C75" s="26"/>
      <c r="D75" s="26"/>
      <c r="E75" s="106"/>
      <c r="F75" s="24">
        <v>64</v>
      </c>
      <c r="G75" s="21" t="s">
        <v>10</v>
      </c>
      <c r="H75" s="21" t="s">
        <v>12</v>
      </c>
    </row>
    <row r="76" spans="1:9" ht="15" customHeight="1" x14ac:dyDescent="0.25">
      <c r="A76" s="25">
        <v>66</v>
      </c>
      <c r="B76" s="25" t="s">
        <v>102</v>
      </c>
      <c r="C76" s="26"/>
      <c r="D76" s="26"/>
      <c r="E76" s="106"/>
      <c r="F76" s="24">
        <v>66</v>
      </c>
      <c r="G76" s="21" t="s">
        <v>10</v>
      </c>
      <c r="H76" s="21" t="s">
        <v>12</v>
      </c>
    </row>
    <row r="77" spans="1:9" ht="15" customHeight="1" x14ac:dyDescent="0.25">
      <c r="A77" s="25">
        <v>67</v>
      </c>
      <c r="B77" s="25" t="s">
        <v>103</v>
      </c>
      <c r="C77" s="26"/>
      <c r="D77" s="26"/>
      <c r="E77" s="106"/>
      <c r="F77" s="24">
        <v>67</v>
      </c>
      <c r="G77" s="21" t="s">
        <v>10</v>
      </c>
      <c r="H77" s="21" t="s">
        <v>12</v>
      </c>
    </row>
    <row r="78" spans="1:9" ht="15" customHeight="1" x14ac:dyDescent="0.25">
      <c r="A78" s="25">
        <v>68</v>
      </c>
      <c r="B78" s="25" t="s">
        <v>104</v>
      </c>
      <c r="C78" s="26"/>
      <c r="D78" s="26"/>
      <c r="E78" s="106"/>
      <c r="F78" s="24">
        <v>68</v>
      </c>
      <c r="G78" s="21" t="s">
        <v>10</v>
      </c>
      <c r="H78" s="21" t="s">
        <v>12</v>
      </c>
    </row>
    <row r="79" spans="1:9" ht="15" customHeight="1" x14ac:dyDescent="0.25">
      <c r="A79" s="25">
        <v>69</v>
      </c>
      <c r="B79" s="25" t="s">
        <v>105</v>
      </c>
      <c r="C79" s="26"/>
      <c r="D79" s="26"/>
      <c r="E79" s="106"/>
      <c r="F79" s="24">
        <v>69</v>
      </c>
      <c r="G79" s="21" t="s">
        <v>10</v>
      </c>
      <c r="H79" s="21" t="s">
        <v>12</v>
      </c>
    </row>
    <row r="80" spans="1:9" ht="15" customHeight="1" x14ac:dyDescent="0.25">
      <c r="A80" s="25">
        <v>70</v>
      </c>
      <c r="B80" s="25" t="s">
        <v>106</v>
      </c>
      <c r="C80" s="26"/>
      <c r="D80" s="26"/>
      <c r="E80" s="106"/>
      <c r="F80" s="24">
        <v>70</v>
      </c>
      <c r="G80" s="21" t="s">
        <v>10</v>
      </c>
      <c r="H80" s="21" t="s">
        <v>12</v>
      </c>
    </row>
    <row r="81" spans="1:8" ht="17.45" customHeight="1" x14ac:dyDescent="0.25">
      <c r="A81" s="25"/>
      <c r="B81" s="25"/>
      <c r="C81" s="26"/>
      <c r="D81" s="26"/>
      <c r="E81" s="106"/>
      <c r="F81" s="24"/>
      <c r="G81" s="21"/>
    </row>
    <row r="82" spans="1:8" s="31" customFormat="1" x14ac:dyDescent="0.25">
      <c r="A82" s="29"/>
      <c r="B82" s="29"/>
      <c r="C82" s="29"/>
      <c r="D82" s="30"/>
      <c r="F82" s="21"/>
      <c r="G82" s="38"/>
      <c r="H82" s="21"/>
    </row>
    <row r="83" spans="1:8" s="31" customFormat="1" ht="15" x14ac:dyDescent="0.25">
      <c r="A83" s="102" t="s">
        <v>40</v>
      </c>
      <c r="B83" s="103"/>
      <c r="C83" s="29"/>
      <c r="D83" s="30"/>
      <c r="F83" s="39"/>
      <c r="G83" s="40"/>
      <c r="H83" s="21"/>
    </row>
  </sheetData>
  <sheetProtection algorithmName="SHA-512" hashValue="XjzOOmSuokTn8DEk2fZt6pK19FckhYRR8HjlwhGSjDVxnx+AJ1W7u40roVCgMW2QhonKAKgwBhzy7RT7lHbftQ==" saltValue="+woUcp89D5r4cOzzxybvVg==" spinCount="100000" sheet="1" objects="1" scenarios="1" selectLockedCells="1"/>
  <mergeCells count="1">
    <mergeCell ref="A9:E9"/>
  </mergeCells>
  <dataValidations count="2">
    <dataValidation type="whole" allowBlank="1" showInputMessage="1" showErrorMessage="1" sqref="C6:E6">
      <formula1>50</formula1>
      <formula2>235</formula2>
    </dataValidation>
    <dataValidation type="whole" allowBlank="1" showInputMessage="1" showErrorMessage="1" sqref="C7:E7">
      <formula1>20</formula1>
      <formula2>200</formula2>
    </dataValidation>
  </dataValidations>
  <printOptions horizontalCentered="1"/>
  <pageMargins left="0.23622047244094491" right="0.23622047244094491" top="0.74803149606299213" bottom="0.74803149606299213" header="0.31496062992125984" footer="0.31496062992125984"/>
  <pageSetup paperSize="9" scale="86" orientation="portrait" r:id="rId1"/>
  <headerFooter>
    <oddHeader xml:space="preserve">&amp;C&amp;8Vragenlijst Leefstijlcirkel 2.0&amp;11
</oddHeader>
    <oddFooter>&amp;C&amp;8Active Health 4 Life&amp;11
&amp;R&amp;8&amp;P van &amp;N</oddFooter>
  </headerFooter>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'lijsten en berekeningen'!$A$11:$A$12</xm:f>
          </x14:formula1>
          <xm:sqref>C5:E5</xm:sqref>
        </x14:dataValidation>
        <x14:dataValidation type="list" allowBlank="1" showInputMessage="1" showErrorMessage="1">
          <x14:formula1>
            <xm:f>'lijsten en berekeningen'!$A$13:$A$22</xm:f>
          </x14:formula1>
          <xm:sqref>E11:G81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showGridLines="0" zoomScale="90" zoomScaleNormal="90" workbookViewId="0">
      <selection activeCell="N3" sqref="N3"/>
    </sheetView>
  </sheetViews>
  <sheetFormatPr defaultColWidth="9.140625" defaultRowHeight="15" x14ac:dyDescent="0.25"/>
  <cols>
    <col min="1" max="1" width="23" style="47" customWidth="1"/>
    <col min="2" max="5" width="9.140625" style="47"/>
    <col min="6" max="6" width="4" style="47" customWidth="1"/>
    <col min="7" max="7" width="16.85546875" style="48" customWidth="1"/>
    <col min="8" max="8" width="11.5703125" style="48" bestFit="1" customWidth="1"/>
    <col min="9" max="9" width="9.42578125" style="48" bestFit="1" customWidth="1"/>
    <col min="10" max="10" width="20.85546875" style="48" customWidth="1"/>
    <col min="11" max="16384" width="9.140625" style="47"/>
  </cols>
  <sheetData>
    <row r="1" spans="1:12" ht="63.75" x14ac:dyDescent="1.05">
      <c r="A1" s="63"/>
      <c r="B1" s="64"/>
      <c r="C1" s="64"/>
      <c r="D1" s="110" t="str">
        <f>IF(Quenstionaire!C2="","",Quenstionaire!C2)</f>
        <v/>
      </c>
      <c r="E1" s="111"/>
      <c r="F1" s="111"/>
      <c r="G1" s="65" t="str">
        <f>IF(Quenstionaire!C3="","",Quenstionaire!C3)</f>
        <v/>
      </c>
      <c r="H1" s="66"/>
      <c r="I1" s="66"/>
      <c r="J1" s="67"/>
      <c r="K1" s="68"/>
      <c r="L1" s="69"/>
    </row>
    <row r="2" spans="1:12" ht="15.75" thickBot="1" x14ac:dyDescent="0.3">
      <c r="A2" s="70"/>
      <c r="B2" s="71"/>
      <c r="C2" s="71"/>
      <c r="D2" s="71"/>
      <c r="E2" s="71"/>
      <c r="F2" s="72"/>
      <c r="G2" s="73"/>
      <c r="H2" s="73"/>
      <c r="I2" s="73"/>
      <c r="J2" s="73"/>
      <c r="K2" s="71"/>
      <c r="L2" s="74"/>
    </row>
    <row r="3" spans="1:12" ht="15.75" thickBot="1" x14ac:dyDescent="0.3">
      <c r="A3" s="70"/>
      <c r="B3" s="71"/>
      <c r="C3" s="25"/>
      <c r="D3" s="25"/>
      <c r="E3" s="25"/>
      <c r="F3" s="72"/>
      <c r="G3" s="75" t="str">
        <f>Quenstionaire!A5</f>
        <v>m/f</v>
      </c>
      <c r="H3" s="60" t="str">
        <f>IF(Quenstionaire!C5="","",Quenstionaire!C5)</f>
        <v/>
      </c>
      <c r="I3" s="73"/>
      <c r="J3" s="75" t="s">
        <v>115</v>
      </c>
      <c r="K3" s="60" t="str">
        <f ca="1">IF(Quenstionaire!C4="","",(ROUNDDOWN(((TODAY()-Quenstionaire!C4)/365),0)))</f>
        <v/>
      </c>
      <c r="L3" s="74" t="s">
        <v>116</v>
      </c>
    </row>
    <row r="4" spans="1:12" ht="15.75" thickBot="1" x14ac:dyDescent="0.3">
      <c r="A4" s="70"/>
      <c r="B4" s="71"/>
      <c r="C4" s="25"/>
      <c r="D4" s="25"/>
      <c r="E4" s="25"/>
      <c r="F4" s="72"/>
      <c r="G4" s="75" t="str">
        <f>Quenstionaire!A6</f>
        <v>Lenght (in cm)</v>
      </c>
      <c r="H4" s="61" t="str">
        <f>IF(Quenstionaire!C6="","",Quenstionaire!C6)</f>
        <v/>
      </c>
      <c r="I4" s="76" t="s">
        <v>17</v>
      </c>
      <c r="J4" s="75" t="str">
        <f>Quenstionaire!A7</f>
        <v>Weight (in kg)</v>
      </c>
      <c r="K4" s="61" t="str">
        <f>IF(Quenstionaire!C7="","",Quenstionaire!C7)</f>
        <v/>
      </c>
      <c r="L4" s="74" t="s">
        <v>20</v>
      </c>
    </row>
    <row r="5" spans="1:12" ht="15.75" thickBot="1" x14ac:dyDescent="0.3">
      <c r="A5" s="70"/>
      <c r="B5" s="71"/>
      <c r="C5" s="25"/>
      <c r="D5" s="25"/>
      <c r="E5" s="25"/>
      <c r="F5" s="72"/>
      <c r="G5" s="73"/>
      <c r="H5" s="73"/>
      <c r="I5" s="73"/>
      <c r="J5" s="75" t="s">
        <v>18</v>
      </c>
      <c r="K5" s="62" t="str">
        <f>IF(Quenstionaire!C7="","",K4/(H4/100)^2)</f>
        <v/>
      </c>
      <c r="L5" s="74" t="s">
        <v>19</v>
      </c>
    </row>
    <row r="6" spans="1:12" x14ac:dyDescent="0.25">
      <c r="A6" s="70"/>
      <c r="B6" s="71"/>
      <c r="C6" s="25"/>
      <c r="D6" s="25"/>
      <c r="E6" s="25"/>
      <c r="F6" s="72"/>
      <c r="G6" s="73"/>
      <c r="H6" s="73"/>
      <c r="I6" s="73"/>
      <c r="J6" s="73"/>
      <c r="K6" s="71"/>
      <c r="L6" s="77"/>
    </row>
    <row r="7" spans="1:12" x14ac:dyDescent="0.25">
      <c r="A7" s="78"/>
      <c r="B7" s="25"/>
      <c r="C7" s="25"/>
      <c r="D7" s="25"/>
      <c r="E7" s="25"/>
      <c r="F7" s="72"/>
      <c r="G7" s="52" t="s">
        <v>117</v>
      </c>
      <c r="H7" s="79"/>
      <c r="I7" s="79"/>
      <c r="J7" s="79"/>
      <c r="K7" s="79"/>
      <c r="L7" s="80"/>
    </row>
    <row r="8" spans="1:12" x14ac:dyDescent="0.25">
      <c r="A8" s="70"/>
      <c r="B8" s="71"/>
      <c r="C8" s="71"/>
      <c r="D8" s="71"/>
      <c r="E8" s="71"/>
      <c r="F8" s="72"/>
      <c r="G8" s="116" t="s">
        <v>118</v>
      </c>
      <c r="H8" s="118"/>
      <c r="I8" s="118"/>
      <c r="J8" s="118"/>
      <c r="K8" s="118"/>
      <c r="L8" s="121"/>
    </row>
    <row r="9" spans="1:12" x14ac:dyDescent="0.25">
      <c r="A9" s="70"/>
      <c r="B9" s="71"/>
      <c r="C9" s="71"/>
      <c r="D9" s="71"/>
      <c r="E9" s="71"/>
      <c r="F9" s="72"/>
      <c r="G9" s="118"/>
      <c r="H9" s="118"/>
      <c r="I9" s="118"/>
      <c r="J9" s="118"/>
      <c r="K9" s="118"/>
      <c r="L9" s="121"/>
    </row>
    <row r="10" spans="1:12" ht="15" customHeight="1" x14ac:dyDescent="0.25">
      <c r="A10" s="70"/>
      <c r="B10" s="71"/>
      <c r="C10" s="71"/>
      <c r="D10" s="71"/>
      <c r="E10" s="71"/>
      <c r="F10" s="72"/>
      <c r="G10" s="118"/>
      <c r="H10" s="118"/>
      <c r="I10" s="118"/>
      <c r="J10" s="118"/>
      <c r="K10" s="118"/>
      <c r="L10" s="121"/>
    </row>
    <row r="11" spans="1:12" x14ac:dyDescent="0.25">
      <c r="A11" s="70"/>
      <c r="B11" s="71"/>
      <c r="C11" s="71"/>
      <c r="D11" s="71"/>
      <c r="E11" s="71"/>
      <c r="F11" s="72"/>
      <c r="G11" s="118"/>
      <c r="H11" s="118"/>
      <c r="I11" s="118"/>
      <c r="J11" s="118"/>
      <c r="K11" s="118"/>
      <c r="L11" s="121"/>
    </row>
    <row r="12" spans="1:12" x14ac:dyDescent="0.25">
      <c r="A12" s="70"/>
      <c r="B12" s="71"/>
      <c r="C12" s="71"/>
      <c r="D12" s="71"/>
      <c r="E12" s="71"/>
      <c r="F12" s="72"/>
      <c r="G12" s="118"/>
      <c r="H12" s="118"/>
      <c r="I12" s="118"/>
      <c r="J12" s="118"/>
      <c r="K12" s="118"/>
      <c r="L12" s="121"/>
    </row>
    <row r="13" spans="1:12" x14ac:dyDescent="0.25">
      <c r="A13" s="70"/>
      <c r="B13" s="71"/>
      <c r="C13" s="71"/>
      <c r="D13" s="71"/>
      <c r="E13" s="71"/>
      <c r="F13" s="72"/>
      <c r="G13" s="118"/>
      <c r="H13" s="118"/>
      <c r="I13" s="118"/>
      <c r="J13" s="118"/>
      <c r="K13" s="118"/>
      <c r="L13" s="121"/>
    </row>
    <row r="14" spans="1:12" x14ac:dyDescent="0.25">
      <c r="A14" s="70"/>
      <c r="B14" s="71"/>
      <c r="C14" s="71"/>
      <c r="D14" s="71"/>
      <c r="E14" s="71"/>
      <c r="F14" s="72"/>
      <c r="G14" s="118"/>
      <c r="H14" s="118"/>
      <c r="I14" s="118"/>
      <c r="J14" s="118"/>
      <c r="K14" s="118"/>
      <c r="L14" s="121"/>
    </row>
    <row r="15" spans="1:12" ht="15" customHeight="1" x14ac:dyDescent="0.25">
      <c r="A15" s="70"/>
      <c r="B15" s="71"/>
      <c r="C15" s="71"/>
      <c r="D15" s="71"/>
      <c r="E15" s="71"/>
      <c r="F15" s="72"/>
      <c r="G15" s="118"/>
      <c r="H15" s="118"/>
      <c r="I15" s="118"/>
      <c r="J15" s="118"/>
      <c r="K15" s="118"/>
      <c r="L15" s="121"/>
    </row>
    <row r="16" spans="1:12" ht="15" customHeight="1" x14ac:dyDescent="0.25">
      <c r="A16" s="70"/>
      <c r="B16" s="71"/>
      <c r="C16" s="71"/>
      <c r="D16" s="71"/>
      <c r="E16" s="71"/>
      <c r="F16" s="72"/>
      <c r="G16" s="116" t="s">
        <v>119</v>
      </c>
      <c r="H16" s="117"/>
      <c r="I16" s="117"/>
      <c r="J16" s="117"/>
      <c r="K16" s="81"/>
      <c r="L16" s="82"/>
    </row>
    <row r="17" spans="1:12" ht="15" customHeight="1" x14ac:dyDescent="0.25">
      <c r="A17" s="70"/>
      <c r="B17" s="71"/>
      <c r="C17" s="71"/>
      <c r="D17" s="71"/>
      <c r="E17" s="71"/>
      <c r="F17" s="72"/>
      <c r="G17" s="117"/>
      <c r="H17" s="117"/>
      <c r="I17" s="117"/>
      <c r="J17" s="117"/>
      <c r="K17" s="81"/>
      <c r="L17" s="82"/>
    </row>
    <row r="18" spans="1:12" x14ac:dyDescent="0.25">
      <c r="A18" s="70"/>
      <c r="B18" s="71"/>
      <c r="C18" s="71"/>
      <c r="D18" s="71"/>
      <c r="E18" s="71"/>
      <c r="F18" s="72"/>
      <c r="G18" s="117"/>
      <c r="H18" s="117"/>
      <c r="I18" s="117"/>
      <c r="J18" s="117"/>
      <c r="K18" s="81"/>
      <c r="L18" s="82"/>
    </row>
    <row r="19" spans="1:12" x14ac:dyDescent="0.25">
      <c r="A19" s="70"/>
      <c r="B19" s="71"/>
      <c r="C19" s="71"/>
      <c r="D19" s="71"/>
      <c r="E19" s="71"/>
      <c r="F19" s="72"/>
      <c r="G19" s="117"/>
      <c r="H19" s="117"/>
      <c r="I19" s="117"/>
      <c r="J19" s="117"/>
      <c r="K19" s="81"/>
      <c r="L19" s="82"/>
    </row>
    <row r="20" spans="1:12" x14ac:dyDescent="0.25">
      <c r="A20" s="70"/>
      <c r="B20" s="71"/>
      <c r="C20" s="71"/>
      <c r="D20" s="71"/>
      <c r="E20" s="71"/>
      <c r="F20" s="72"/>
      <c r="G20" s="117"/>
      <c r="H20" s="117"/>
      <c r="I20" s="117"/>
      <c r="J20" s="117"/>
      <c r="K20" s="81"/>
      <c r="L20" s="82"/>
    </row>
    <row r="21" spans="1:12" x14ac:dyDescent="0.25">
      <c r="A21" s="70"/>
      <c r="B21" s="71"/>
      <c r="C21" s="71"/>
      <c r="D21" s="71"/>
      <c r="E21" s="71"/>
      <c r="F21" s="72"/>
      <c r="G21" s="83"/>
      <c r="H21" s="83"/>
      <c r="I21" s="83"/>
      <c r="J21" s="83"/>
      <c r="K21" s="81"/>
      <c r="L21" s="82"/>
    </row>
    <row r="22" spans="1:12" ht="19.5" customHeight="1" x14ac:dyDescent="0.25">
      <c r="A22" s="70"/>
      <c r="B22" s="71"/>
      <c r="C22" s="71"/>
      <c r="D22" s="71"/>
      <c r="E22" s="71"/>
      <c r="F22" s="72"/>
      <c r="G22" s="118" t="s">
        <v>120</v>
      </c>
      <c r="H22" s="119"/>
      <c r="I22" s="119"/>
      <c r="J22" s="119"/>
      <c r="K22" s="119"/>
      <c r="L22" s="120"/>
    </row>
    <row r="23" spans="1:12" ht="27.75" customHeight="1" x14ac:dyDescent="0.25">
      <c r="A23" s="70"/>
      <c r="B23" s="71"/>
      <c r="C23" s="71"/>
      <c r="D23" s="71"/>
      <c r="E23" s="71"/>
      <c r="F23" s="72"/>
      <c r="G23" s="119"/>
      <c r="H23" s="119"/>
      <c r="I23" s="119"/>
      <c r="J23" s="119"/>
      <c r="K23" s="119"/>
      <c r="L23" s="120"/>
    </row>
    <row r="24" spans="1:12" s="49" customFormat="1" ht="15.75" thickBot="1" x14ac:dyDescent="0.3">
      <c r="A24" s="84"/>
      <c r="B24" s="52"/>
      <c r="C24" s="52"/>
      <c r="D24" s="112"/>
      <c r="E24" s="113"/>
      <c r="F24" s="113"/>
      <c r="G24" s="85"/>
      <c r="H24" s="115"/>
      <c r="I24" s="112"/>
      <c r="J24" s="85"/>
      <c r="K24" s="112"/>
      <c r="L24" s="114"/>
    </row>
    <row r="25" spans="1:12" x14ac:dyDescent="0.25">
      <c r="A25" s="122" t="s">
        <v>121</v>
      </c>
      <c r="B25" s="123"/>
      <c r="C25" s="123"/>
      <c r="D25" s="123"/>
      <c r="E25" s="123"/>
      <c r="F25" s="123"/>
      <c r="G25" s="126" t="s">
        <v>122</v>
      </c>
      <c r="H25" s="127"/>
      <c r="I25" s="127"/>
      <c r="J25" s="127"/>
      <c r="K25" s="127"/>
      <c r="L25" s="128"/>
    </row>
    <row r="26" spans="1:12" x14ac:dyDescent="0.25">
      <c r="A26" s="124"/>
      <c r="B26" s="125"/>
      <c r="C26" s="125"/>
      <c r="D26" s="125"/>
      <c r="E26" s="125"/>
      <c r="F26" s="125"/>
      <c r="G26" s="129"/>
      <c r="H26" s="129"/>
      <c r="I26" s="129"/>
      <c r="J26" s="129"/>
      <c r="K26" s="129"/>
      <c r="L26" s="130"/>
    </row>
    <row r="27" spans="1:12" x14ac:dyDescent="0.25">
      <c r="A27" s="124"/>
      <c r="B27" s="125"/>
      <c r="C27" s="125"/>
      <c r="D27" s="125"/>
      <c r="E27" s="125"/>
      <c r="F27" s="125"/>
      <c r="G27" s="129"/>
      <c r="H27" s="129"/>
      <c r="I27" s="129"/>
      <c r="J27" s="129"/>
      <c r="K27" s="129"/>
      <c r="L27" s="130"/>
    </row>
    <row r="28" spans="1:12" x14ac:dyDescent="0.25">
      <c r="A28" s="124"/>
      <c r="B28" s="125"/>
      <c r="C28" s="125"/>
      <c r="D28" s="125"/>
      <c r="E28" s="125"/>
      <c r="F28" s="125"/>
      <c r="G28" s="129"/>
      <c r="H28" s="129"/>
      <c r="I28" s="129"/>
      <c r="J28" s="129"/>
      <c r="K28" s="129"/>
      <c r="L28" s="130"/>
    </row>
    <row r="29" spans="1:12" x14ac:dyDescent="0.25">
      <c r="A29" s="124"/>
      <c r="B29" s="125"/>
      <c r="C29" s="125"/>
      <c r="D29" s="125"/>
      <c r="E29" s="125"/>
      <c r="F29" s="125"/>
      <c r="G29" s="129"/>
      <c r="H29" s="129"/>
      <c r="I29" s="129"/>
      <c r="J29" s="129"/>
      <c r="K29" s="129"/>
      <c r="L29" s="130"/>
    </row>
    <row r="30" spans="1:12" x14ac:dyDescent="0.25">
      <c r="A30" s="124"/>
      <c r="B30" s="125"/>
      <c r="C30" s="125"/>
      <c r="D30" s="125"/>
      <c r="E30" s="125"/>
      <c r="F30" s="125"/>
      <c r="G30" s="129"/>
      <c r="H30" s="129"/>
      <c r="I30" s="129"/>
      <c r="J30" s="129"/>
      <c r="K30" s="129"/>
      <c r="L30" s="130"/>
    </row>
    <row r="31" spans="1:12" x14ac:dyDescent="0.25">
      <c r="A31" s="124"/>
      <c r="B31" s="125"/>
      <c r="C31" s="125"/>
      <c r="D31" s="125"/>
      <c r="E31" s="125"/>
      <c r="F31" s="125"/>
      <c r="G31" s="129"/>
      <c r="H31" s="129"/>
      <c r="I31" s="129"/>
      <c r="J31" s="129"/>
      <c r="K31" s="129"/>
      <c r="L31" s="130"/>
    </row>
    <row r="32" spans="1:12" x14ac:dyDescent="0.25">
      <c r="A32" s="124"/>
      <c r="B32" s="125"/>
      <c r="C32" s="125"/>
      <c r="D32" s="125"/>
      <c r="E32" s="125"/>
      <c r="F32" s="125"/>
      <c r="G32" s="129"/>
      <c r="H32" s="129"/>
      <c r="I32" s="129"/>
      <c r="J32" s="129"/>
      <c r="K32" s="129"/>
      <c r="L32" s="130"/>
    </row>
    <row r="33" spans="1:12" x14ac:dyDescent="0.25">
      <c r="A33" s="124"/>
      <c r="B33" s="125"/>
      <c r="C33" s="125"/>
      <c r="D33" s="125"/>
      <c r="E33" s="125"/>
      <c r="F33" s="125"/>
      <c r="G33" s="129"/>
      <c r="H33" s="129"/>
      <c r="I33" s="129"/>
      <c r="J33" s="129"/>
      <c r="K33" s="129"/>
      <c r="L33" s="130"/>
    </row>
    <row r="34" spans="1:12" x14ac:dyDescent="0.25">
      <c r="A34" s="124"/>
      <c r="B34" s="125"/>
      <c r="C34" s="125"/>
      <c r="D34" s="125"/>
      <c r="E34" s="125"/>
      <c r="F34" s="125"/>
      <c r="G34" s="129"/>
      <c r="H34" s="129"/>
      <c r="I34" s="129"/>
      <c r="J34" s="129"/>
      <c r="K34" s="129"/>
      <c r="L34" s="130"/>
    </row>
    <row r="35" spans="1:12" x14ac:dyDescent="0.25">
      <c r="A35" s="124"/>
      <c r="B35" s="125"/>
      <c r="C35" s="125"/>
      <c r="D35" s="125"/>
      <c r="E35" s="125"/>
      <c r="F35" s="125"/>
      <c r="G35" s="129"/>
      <c r="H35" s="129"/>
      <c r="I35" s="129"/>
      <c r="J35" s="129"/>
      <c r="K35" s="129"/>
      <c r="L35" s="130"/>
    </row>
    <row r="36" spans="1:12" x14ac:dyDescent="0.25">
      <c r="A36" s="124"/>
      <c r="B36" s="125"/>
      <c r="C36" s="125"/>
      <c r="D36" s="125"/>
      <c r="E36" s="125"/>
      <c r="F36" s="125"/>
      <c r="G36" s="129"/>
      <c r="H36" s="129"/>
      <c r="I36" s="129"/>
      <c r="J36" s="129"/>
      <c r="K36" s="129"/>
      <c r="L36" s="130"/>
    </row>
    <row r="37" spans="1:12" x14ac:dyDescent="0.25">
      <c r="A37" s="124"/>
      <c r="B37" s="125"/>
      <c r="C37" s="125"/>
      <c r="D37" s="125"/>
      <c r="E37" s="125"/>
      <c r="F37" s="125"/>
      <c r="G37" s="129"/>
      <c r="H37" s="129"/>
      <c r="I37" s="129"/>
      <c r="J37" s="129"/>
      <c r="K37" s="129"/>
      <c r="L37" s="130"/>
    </row>
    <row r="38" spans="1:12" x14ac:dyDescent="0.25">
      <c r="A38" s="124"/>
      <c r="B38" s="125"/>
      <c r="C38" s="125"/>
      <c r="D38" s="125"/>
      <c r="E38" s="125"/>
      <c r="F38" s="125"/>
      <c r="G38" s="129"/>
      <c r="H38" s="129"/>
      <c r="I38" s="129"/>
      <c r="J38" s="129"/>
      <c r="K38" s="129"/>
      <c r="L38" s="130"/>
    </row>
    <row r="39" spans="1:12" ht="15" customHeight="1" x14ac:dyDescent="0.25">
      <c r="A39" s="131" t="s">
        <v>131</v>
      </c>
      <c r="B39" s="132"/>
      <c r="C39" s="132"/>
      <c r="D39" s="132"/>
      <c r="E39" s="132"/>
      <c r="F39" s="132"/>
      <c r="G39" s="133" t="s">
        <v>123</v>
      </c>
      <c r="H39" s="134"/>
      <c r="I39" s="134"/>
      <c r="J39" s="134"/>
      <c r="K39" s="134"/>
      <c r="L39" s="135"/>
    </row>
    <row r="40" spans="1:12" x14ac:dyDescent="0.25">
      <c r="A40" s="131"/>
      <c r="B40" s="132"/>
      <c r="C40" s="132"/>
      <c r="D40" s="132"/>
      <c r="E40" s="132"/>
      <c r="F40" s="132"/>
      <c r="G40" s="134"/>
      <c r="H40" s="134"/>
      <c r="I40" s="134"/>
      <c r="J40" s="134"/>
      <c r="K40" s="134"/>
      <c r="L40" s="135"/>
    </row>
    <row r="41" spans="1:12" x14ac:dyDescent="0.25">
      <c r="A41" s="131"/>
      <c r="B41" s="132"/>
      <c r="C41" s="132"/>
      <c r="D41" s="132"/>
      <c r="E41" s="132"/>
      <c r="F41" s="132"/>
      <c r="G41" s="134"/>
      <c r="H41" s="134"/>
      <c r="I41" s="134"/>
      <c r="J41" s="134"/>
      <c r="K41" s="134"/>
      <c r="L41" s="135"/>
    </row>
    <row r="42" spans="1:12" x14ac:dyDescent="0.25">
      <c r="A42" s="131"/>
      <c r="B42" s="132"/>
      <c r="C42" s="132"/>
      <c r="D42" s="132"/>
      <c r="E42" s="132"/>
      <c r="F42" s="132"/>
      <c r="G42" s="134"/>
      <c r="H42" s="134"/>
      <c r="I42" s="134"/>
      <c r="J42" s="134"/>
      <c r="K42" s="134"/>
      <c r="L42" s="135"/>
    </row>
    <row r="43" spans="1:12" x14ac:dyDescent="0.25">
      <c r="A43" s="131"/>
      <c r="B43" s="132"/>
      <c r="C43" s="132"/>
      <c r="D43" s="132"/>
      <c r="E43" s="132"/>
      <c r="F43" s="132"/>
      <c r="G43" s="134"/>
      <c r="H43" s="134"/>
      <c r="I43" s="134"/>
      <c r="J43" s="134"/>
      <c r="K43" s="134"/>
      <c r="L43" s="135"/>
    </row>
    <row r="44" spans="1:12" x14ac:dyDescent="0.25">
      <c r="A44" s="131"/>
      <c r="B44" s="132"/>
      <c r="C44" s="132"/>
      <c r="D44" s="132"/>
      <c r="E44" s="132"/>
      <c r="F44" s="132"/>
      <c r="G44" s="134"/>
      <c r="H44" s="134"/>
      <c r="I44" s="134"/>
      <c r="J44" s="134"/>
      <c r="K44" s="134"/>
      <c r="L44" s="135"/>
    </row>
    <row r="45" spans="1:12" x14ac:dyDescent="0.25">
      <c r="A45" s="131"/>
      <c r="B45" s="132"/>
      <c r="C45" s="132"/>
      <c r="D45" s="132"/>
      <c r="E45" s="132"/>
      <c r="F45" s="132"/>
      <c r="G45" s="134"/>
      <c r="H45" s="134"/>
      <c r="I45" s="134"/>
      <c r="J45" s="134"/>
      <c r="K45" s="134"/>
      <c r="L45" s="135"/>
    </row>
    <row r="46" spans="1:12" x14ac:dyDescent="0.25">
      <c r="A46" s="131"/>
      <c r="B46" s="132"/>
      <c r="C46" s="132"/>
      <c r="D46" s="132"/>
      <c r="E46" s="132"/>
      <c r="F46" s="132"/>
      <c r="G46" s="134"/>
      <c r="H46" s="134"/>
      <c r="I46" s="134"/>
      <c r="J46" s="134"/>
      <c r="K46" s="134"/>
      <c r="L46" s="135"/>
    </row>
    <row r="47" spans="1:12" x14ac:dyDescent="0.25">
      <c r="A47" s="131"/>
      <c r="B47" s="132"/>
      <c r="C47" s="132"/>
      <c r="D47" s="132"/>
      <c r="E47" s="132"/>
      <c r="F47" s="132"/>
      <c r="G47" s="134"/>
      <c r="H47" s="134"/>
      <c r="I47" s="134"/>
      <c r="J47" s="134"/>
      <c r="K47" s="134"/>
      <c r="L47" s="135"/>
    </row>
    <row r="48" spans="1:12" x14ac:dyDescent="0.25">
      <c r="A48" s="131"/>
      <c r="B48" s="132"/>
      <c r="C48" s="132"/>
      <c r="D48" s="132"/>
      <c r="E48" s="132"/>
      <c r="F48" s="132"/>
      <c r="G48" s="134"/>
      <c r="H48" s="134"/>
      <c r="I48" s="134"/>
      <c r="J48" s="134"/>
      <c r="K48" s="134"/>
      <c r="L48" s="135"/>
    </row>
    <row r="49" spans="1:12" x14ac:dyDescent="0.25">
      <c r="A49" s="131"/>
      <c r="B49" s="132"/>
      <c r="C49" s="132"/>
      <c r="D49" s="132"/>
      <c r="E49" s="132"/>
      <c r="F49" s="132"/>
      <c r="G49" s="134"/>
      <c r="H49" s="134"/>
      <c r="I49" s="134"/>
      <c r="J49" s="134"/>
      <c r="K49" s="134"/>
      <c r="L49" s="135"/>
    </row>
    <row r="50" spans="1:12" x14ac:dyDescent="0.25">
      <c r="A50" s="86"/>
      <c r="B50" s="72"/>
      <c r="C50" s="72"/>
      <c r="D50" s="72"/>
      <c r="E50" s="72"/>
      <c r="F50" s="72"/>
      <c r="G50" s="79"/>
      <c r="H50" s="79"/>
      <c r="I50" s="79"/>
      <c r="J50" s="79"/>
      <c r="K50" s="72"/>
      <c r="L50" s="87"/>
    </row>
    <row r="51" spans="1:12" x14ac:dyDescent="0.25">
      <c r="A51" s="138" t="s">
        <v>124</v>
      </c>
      <c r="B51" s="139"/>
      <c r="C51" s="139"/>
      <c r="D51" s="139"/>
      <c r="E51" s="139"/>
      <c r="F51" s="139"/>
      <c r="G51" s="139"/>
      <c r="H51" s="139"/>
      <c r="I51" s="79"/>
      <c r="J51" s="57" t="s">
        <v>138</v>
      </c>
      <c r="K51" s="72"/>
      <c r="L51" s="87"/>
    </row>
    <row r="52" spans="1:12" x14ac:dyDescent="0.25">
      <c r="A52" s="138" t="s">
        <v>125</v>
      </c>
      <c r="B52" s="139"/>
      <c r="C52" s="139"/>
      <c r="D52" s="139"/>
      <c r="E52" s="100"/>
      <c r="F52" s="100"/>
      <c r="G52" s="101"/>
      <c r="H52" s="101"/>
      <c r="I52" s="79"/>
      <c r="J52" s="52" t="s">
        <v>26</v>
      </c>
      <c r="K52" s="72"/>
      <c r="L52" s="87"/>
    </row>
    <row r="53" spans="1:12" x14ac:dyDescent="0.25">
      <c r="A53" s="138" t="s">
        <v>126</v>
      </c>
      <c r="B53" s="139"/>
      <c r="C53" s="139"/>
      <c r="D53" s="139"/>
      <c r="E53" s="139"/>
      <c r="F53" s="139"/>
      <c r="G53" s="139"/>
      <c r="H53" s="139"/>
      <c r="I53" s="79"/>
      <c r="J53" s="52" t="s">
        <v>27</v>
      </c>
      <c r="K53" s="72"/>
      <c r="L53" s="87"/>
    </row>
    <row r="54" spans="1:12" x14ac:dyDescent="0.25">
      <c r="A54" s="138" t="s">
        <v>127</v>
      </c>
      <c r="B54" s="139"/>
      <c r="C54" s="139"/>
      <c r="D54" s="139"/>
      <c r="E54" s="139"/>
      <c r="F54" s="139"/>
      <c r="G54" s="139"/>
      <c r="H54" s="139"/>
      <c r="I54" s="79"/>
      <c r="J54" s="79"/>
      <c r="K54" s="72"/>
      <c r="L54" s="87"/>
    </row>
    <row r="55" spans="1:12" x14ac:dyDescent="0.25">
      <c r="A55" s="142" t="s">
        <v>128</v>
      </c>
      <c r="B55" s="143"/>
      <c r="C55" s="143"/>
      <c r="D55" s="143"/>
      <c r="E55" s="143"/>
      <c r="F55" s="143"/>
      <c r="G55" s="143"/>
      <c r="H55" s="143"/>
      <c r="I55" s="79"/>
      <c r="J55" s="52" t="s">
        <v>28</v>
      </c>
      <c r="K55" s="72"/>
      <c r="L55" s="87"/>
    </row>
    <row r="56" spans="1:12" x14ac:dyDescent="0.25">
      <c r="A56" s="104"/>
      <c r="B56" s="88"/>
      <c r="C56" s="89"/>
      <c r="D56" s="72"/>
      <c r="E56" s="90"/>
      <c r="F56" s="90"/>
      <c r="G56" s="136"/>
      <c r="H56" s="137"/>
      <c r="I56" s="79"/>
      <c r="J56" s="52" t="s">
        <v>39</v>
      </c>
      <c r="K56" s="72"/>
      <c r="L56" s="87"/>
    </row>
    <row r="57" spans="1:12" ht="15" customHeight="1" x14ac:dyDescent="0.25">
      <c r="A57" s="142" t="s">
        <v>129</v>
      </c>
      <c r="B57" s="143"/>
      <c r="C57" s="143"/>
      <c r="D57" s="143"/>
      <c r="E57" s="143"/>
      <c r="F57" s="143"/>
      <c r="G57" s="143"/>
      <c r="H57" s="143"/>
      <c r="I57" s="79"/>
      <c r="J57" s="79"/>
      <c r="K57" s="72"/>
      <c r="L57" s="87"/>
    </row>
    <row r="58" spans="1:12" x14ac:dyDescent="0.25">
      <c r="A58" s="142" t="s">
        <v>130</v>
      </c>
      <c r="B58" s="143"/>
      <c r="C58" s="143"/>
      <c r="D58" s="143"/>
      <c r="E58" s="143"/>
      <c r="F58" s="143"/>
      <c r="G58" s="143"/>
      <c r="H58" s="94"/>
      <c r="I58" s="79"/>
      <c r="J58" s="107" t="s">
        <v>140</v>
      </c>
      <c r="K58" s="95"/>
      <c r="L58" s="87"/>
    </row>
    <row r="59" spans="1:12" x14ac:dyDescent="0.25">
      <c r="A59" s="91"/>
      <c r="B59" s="88"/>
      <c r="C59" s="88"/>
      <c r="D59" s="92"/>
      <c r="E59" s="93"/>
      <c r="F59" s="93"/>
      <c r="G59" s="94"/>
      <c r="H59" s="94"/>
      <c r="I59" s="79"/>
      <c r="J59" s="52" t="s">
        <v>139</v>
      </c>
      <c r="K59" s="95"/>
      <c r="L59" s="87"/>
    </row>
    <row r="60" spans="1:12" x14ac:dyDescent="0.25">
      <c r="A60" s="140" t="s">
        <v>40</v>
      </c>
      <c r="B60" s="141"/>
      <c r="C60" s="141"/>
      <c r="D60" s="141"/>
      <c r="E60" s="141"/>
      <c r="F60" s="141"/>
      <c r="G60" s="96"/>
      <c r="H60" s="96"/>
      <c r="I60" s="96"/>
      <c r="J60" s="96"/>
      <c r="K60" s="97"/>
      <c r="L60" s="98"/>
    </row>
    <row r="61" spans="1:12" x14ac:dyDescent="0.25">
      <c r="A61" s="140"/>
      <c r="B61" s="141"/>
      <c r="C61" s="141"/>
      <c r="D61" s="141"/>
      <c r="E61" s="141"/>
      <c r="F61" s="141"/>
      <c r="G61" s="96"/>
      <c r="H61" s="96"/>
      <c r="I61" s="96"/>
      <c r="J61" s="99"/>
      <c r="K61" s="97"/>
      <c r="L61" s="98"/>
    </row>
    <row r="62" spans="1:12" x14ac:dyDescent="0.25">
      <c r="A62" s="140"/>
      <c r="B62" s="141"/>
      <c r="C62" s="141"/>
      <c r="D62" s="141"/>
      <c r="E62" s="141"/>
      <c r="F62" s="141"/>
      <c r="G62" s="96"/>
      <c r="H62" s="96"/>
      <c r="I62" s="96"/>
      <c r="J62" s="99"/>
      <c r="K62" s="97"/>
      <c r="L62" s="98"/>
    </row>
    <row r="63" spans="1:12" x14ac:dyDescent="0.25">
      <c r="A63" s="140"/>
      <c r="B63" s="141"/>
      <c r="C63" s="141"/>
      <c r="D63" s="141"/>
      <c r="E63" s="141"/>
      <c r="F63" s="141"/>
      <c r="G63" s="96"/>
      <c r="H63" s="96"/>
      <c r="I63" s="96"/>
      <c r="J63" s="99"/>
      <c r="K63" s="97"/>
      <c r="L63" s="98"/>
    </row>
  </sheetData>
  <sheetProtection selectLockedCells="1" selectUnlockedCells="1"/>
  <mergeCells count="23">
    <mergeCell ref="A63:F63"/>
    <mergeCell ref="A53:H53"/>
    <mergeCell ref="A54:H54"/>
    <mergeCell ref="A55:H55"/>
    <mergeCell ref="A51:H51"/>
    <mergeCell ref="A57:H57"/>
    <mergeCell ref="A62:F62"/>
    <mergeCell ref="A61:F61"/>
    <mergeCell ref="A60:F60"/>
    <mergeCell ref="A58:G58"/>
    <mergeCell ref="A25:F38"/>
    <mergeCell ref="G25:L38"/>
    <mergeCell ref="A39:F49"/>
    <mergeCell ref="G39:L49"/>
    <mergeCell ref="G56:H56"/>
    <mergeCell ref="A52:D52"/>
    <mergeCell ref="D1:F1"/>
    <mergeCell ref="D24:F24"/>
    <mergeCell ref="K24:L24"/>
    <mergeCell ref="H24:I24"/>
    <mergeCell ref="G16:J20"/>
    <mergeCell ref="G22:L23"/>
    <mergeCell ref="G8:L15"/>
  </mergeCells>
  <printOptions horizontalCentered="1" verticalCentered="1"/>
  <pageMargins left="0.23622047244094491" right="0.23622047244094491" top="0.55118110236220474" bottom="0.55118110236220474" header="0.31496062992125984" footer="0.31496062992125984"/>
  <pageSetup paperSize="9" scale="71" orientation="portrait" r:id="rId1"/>
  <headerFooter>
    <oddHeader>&amp;C&amp;8&amp;D</oddHeader>
    <oddFooter>&amp;L&amp;8Leefstijlcirkel v2.0&amp;C&amp;"-,Cursief"&amp;8 &amp;R&amp;"-,Cursief"&amp;8Active Health 4 Life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E24" sqref="E24"/>
    </sheetView>
  </sheetViews>
  <sheetFormatPr defaultRowHeight="15.75" x14ac:dyDescent="0.25"/>
  <cols>
    <col min="1" max="1" width="20.42578125" customWidth="1"/>
    <col min="2" max="2" width="10.85546875" style="1" bestFit="1" customWidth="1"/>
    <col min="3" max="3" width="11.5703125" bestFit="1" customWidth="1"/>
    <col min="4" max="4" width="7.7109375" bestFit="1" customWidth="1"/>
    <col min="5" max="5" width="15.140625" bestFit="1" customWidth="1"/>
    <col min="7" max="7" width="14" bestFit="1" customWidth="1"/>
    <col min="9" max="9" width="10.85546875" bestFit="1" customWidth="1"/>
  </cols>
  <sheetData>
    <row r="1" spans="1:10" ht="15" x14ac:dyDescent="0.25">
      <c r="A1" s="11"/>
      <c r="B1" s="12" t="s">
        <v>7</v>
      </c>
      <c r="C1" s="13" t="s">
        <v>8</v>
      </c>
      <c r="D1" s="14" t="s">
        <v>11</v>
      </c>
      <c r="E1" s="15" t="s">
        <v>9</v>
      </c>
      <c r="F1" s="16" t="s">
        <v>5</v>
      </c>
      <c r="G1" s="17" t="s">
        <v>6</v>
      </c>
      <c r="I1" t="s">
        <v>29</v>
      </c>
      <c r="J1" t="s">
        <v>141</v>
      </c>
    </row>
    <row r="2" spans="1:10" s="2" customFormat="1" ht="15" x14ac:dyDescent="0.25">
      <c r="A2" s="11" t="s">
        <v>22</v>
      </c>
      <c r="B2" s="19">
        <f>SUMIF(Tabel1[Lange versie],'lijsten en berekeningen'!B1,Tabel1[Score])</f>
        <v>0</v>
      </c>
      <c r="C2" s="19">
        <f>SUMIF(Tabel1[Lange versie],'lijsten en berekeningen'!C1,Tabel1[Score])</f>
        <v>0</v>
      </c>
      <c r="D2" s="19">
        <f>SUMIF(Tabel1[Lange versie],'lijsten en berekeningen'!D1,Tabel1[Score])</f>
        <v>0</v>
      </c>
      <c r="E2" s="19">
        <f>SUMIF(Tabel1[Lange versie],'lijsten en berekeningen'!E1,Tabel1[Score])</f>
        <v>0</v>
      </c>
      <c r="F2" s="19">
        <f>SUMIF(Tabel1[Lange versie],'lijsten en berekeningen'!F1,Tabel1[Score])</f>
        <v>0</v>
      </c>
      <c r="G2" s="19">
        <f>SUMIF(Tabel1[Lange versie],'lijsten en berekeningen'!G1,Tabel1[Score])</f>
        <v>0</v>
      </c>
    </row>
    <row r="3" spans="1:10" s="2" customFormat="1" ht="15" x14ac:dyDescent="0.25">
      <c r="A3" s="18" t="s">
        <v>10</v>
      </c>
      <c r="B3" s="19">
        <f>SUMIF(Tabel1[Lange versie],'lijsten en berekeningen'!A3,Tabel1[Score])</f>
        <v>0</v>
      </c>
      <c r="C3" s="11">
        <f>B3</f>
        <v>0</v>
      </c>
      <c r="D3" s="11">
        <f>C3</f>
        <v>0</v>
      </c>
      <c r="E3" s="11">
        <f>D3</f>
        <v>0</v>
      </c>
      <c r="F3" s="11">
        <f>E3</f>
        <v>0</v>
      </c>
      <c r="G3" s="11">
        <f>F3</f>
        <v>0</v>
      </c>
    </row>
    <row r="4" spans="1:10" ht="15" x14ac:dyDescent="0.25">
      <c r="A4" s="4"/>
      <c r="B4" s="4"/>
      <c r="C4" s="4"/>
      <c r="D4" s="4"/>
      <c r="E4" s="4"/>
    </row>
    <row r="5" spans="1:10" ht="15" x14ac:dyDescent="0.25">
      <c r="A5" s="4"/>
      <c r="B5" s="6" t="s">
        <v>2</v>
      </c>
      <c r="C5" s="6" t="s">
        <v>4</v>
      </c>
      <c r="D5" s="6" t="s">
        <v>12</v>
      </c>
      <c r="E5" s="6" t="s">
        <v>1</v>
      </c>
      <c r="F5" s="6" t="s">
        <v>3</v>
      </c>
    </row>
    <row r="6" spans="1:10" ht="15" x14ac:dyDescent="0.25">
      <c r="A6" s="4" t="s">
        <v>23</v>
      </c>
      <c r="B6" s="8">
        <f>SUMIF(Quenstionaire!$H$11:$H$81,B$5,Quenstionaire!$E$11:$E$81)</f>
        <v>0</v>
      </c>
      <c r="C6" s="8">
        <f>SUMIF(Quenstionaire!$H$11:$H$81,C$5,Quenstionaire!$E$11:$E$81)</f>
        <v>0</v>
      </c>
      <c r="D6" s="7">
        <f>SUMIF(Quenstionaire!$H$11:$H$81,D$5,Quenstionaire!$E$11:$E$81)</f>
        <v>0</v>
      </c>
      <c r="E6" s="8">
        <f>SUMIF(Quenstionaire!$H$11:$H$81,E$5,Quenstionaire!$E$11:$E$81)</f>
        <v>0</v>
      </c>
      <c r="F6" s="8">
        <f>SUMIF(Quenstionaire!$H$11:$H$81,F$5,Quenstionaire!$E$11:$E$81)</f>
        <v>0</v>
      </c>
      <c r="G6">
        <f>SUM(B6:F6)</f>
        <v>0</v>
      </c>
    </row>
    <row r="7" spans="1:10" s="5" customFormat="1" ht="15" x14ac:dyDescent="0.25">
      <c r="A7" s="4" t="s">
        <v>24</v>
      </c>
      <c r="B7" s="8">
        <f>150-B6</f>
        <v>150</v>
      </c>
      <c r="C7" s="8">
        <f>150-C6</f>
        <v>150</v>
      </c>
      <c r="D7" s="8">
        <f>100-D6</f>
        <v>100</v>
      </c>
      <c r="E7" s="8">
        <f t="shared" ref="E7" si="0">150-E6</f>
        <v>150</v>
      </c>
      <c r="F7" s="8">
        <f>150-F6</f>
        <v>150</v>
      </c>
    </row>
    <row r="8" spans="1:10" ht="15" x14ac:dyDescent="0.25">
      <c r="A8" s="9" t="s">
        <v>21</v>
      </c>
      <c r="B8" s="10">
        <f>B6/150</f>
        <v>0</v>
      </c>
      <c r="C8" s="10">
        <f>-C6/150</f>
        <v>0</v>
      </c>
      <c r="D8" s="10">
        <f>D6/100</f>
        <v>0</v>
      </c>
      <c r="E8" s="10">
        <f>-E6/150</f>
        <v>0</v>
      </c>
      <c r="F8" s="10">
        <f>F6/150</f>
        <v>0</v>
      </c>
    </row>
    <row r="9" spans="1:10" s="5" customFormat="1" ht="15" x14ac:dyDescent="0.25">
      <c r="A9" s="9" t="s">
        <v>25</v>
      </c>
      <c r="B9" s="10">
        <f>B7/150</f>
        <v>1</v>
      </c>
      <c r="C9" s="10">
        <f>C7/150</f>
        <v>1</v>
      </c>
      <c r="D9" s="10">
        <f>D7/100</f>
        <v>1</v>
      </c>
      <c r="E9" s="10">
        <f>E7/150</f>
        <v>1</v>
      </c>
      <c r="F9" s="10">
        <f>F7/150</f>
        <v>1</v>
      </c>
    </row>
    <row r="10" spans="1:10" ht="15" x14ac:dyDescent="0.25">
      <c r="A10" s="4"/>
      <c r="B10" s="3"/>
      <c r="C10" s="3"/>
      <c r="D10" s="3"/>
      <c r="E10" s="3"/>
    </row>
    <row r="11" spans="1:10" x14ac:dyDescent="0.25">
      <c r="A11" s="20" t="s">
        <v>14</v>
      </c>
    </row>
    <row r="12" spans="1:10" x14ac:dyDescent="0.25">
      <c r="A12" s="20" t="s">
        <v>15</v>
      </c>
    </row>
    <row r="13" spans="1:10" x14ac:dyDescent="0.25">
      <c r="A13" s="21">
        <v>1</v>
      </c>
    </row>
    <row r="14" spans="1:10" x14ac:dyDescent="0.25">
      <c r="A14" s="21">
        <v>2</v>
      </c>
    </row>
    <row r="15" spans="1:10" x14ac:dyDescent="0.25">
      <c r="A15" s="21">
        <v>3</v>
      </c>
    </row>
    <row r="16" spans="1:10" ht="15" x14ac:dyDescent="0.25">
      <c r="A16" s="21">
        <v>4</v>
      </c>
      <c r="B16"/>
    </row>
    <row r="17" spans="1:2" ht="15" x14ac:dyDescent="0.25">
      <c r="A17" s="21">
        <v>5</v>
      </c>
      <c r="B17"/>
    </row>
    <row r="18" spans="1:2" ht="15" x14ac:dyDescent="0.25">
      <c r="A18" s="21">
        <v>6</v>
      </c>
      <c r="B18"/>
    </row>
    <row r="19" spans="1:2" x14ac:dyDescent="0.25">
      <c r="A19" s="21">
        <v>7</v>
      </c>
    </row>
    <row r="20" spans="1:2" x14ac:dyDescent="0.25">
      <c r="A20" s="21">
        <v>8</v>
      </c>
    </row>
    <row r="21" spans="1:2" x14ac:dyDescent="0.25">
      <c r="A21" s="21">
        <v>9</v>
      </c>
    </row>
    <row r="22" spans="1:2" x14ac:dyDescent="0.25">
      <c r="A22" s="21">
        <v>10</v>
      </c>
    </row>
    <row r="26" spans="1:2" x14ac:dyDescent="0.25">
      <c r="A26" t="s">
        <v>38</v>
      </c>
    </row>
    <row r="27" spans="1:2" x14ac:dyDescent="0.25">
      <c r="A27" t="s">
        <v>35</v>
      </c>
    </row>
    <row r="28" spans="1:2" x14ac:dyDescent="0.25">
      <c r="A28" t="s">
        <v>34</v>
      </c>
    </row>
    <row r="29" spans="1:2" x14ac:dyDescent="0.25">
      <c r="A29" t="s">
        <v>36</v>
      </c>
    </row>
    <row r="30" spans="1:2" x14ac:dyDescent="0.25">
      <c r="A30" t="s">
        <v>37</v>
      </c>
    </row>
  </sheetData>
  <sheetProtection algorithmName="SHA-512" hashValue="gFW9jFrIoHXeunDk7ZndQV8gU95XX/O5Ift5fZI/F/mGIcPt4eGuz0rLDJCNih84yxqKOfZARjdRyx8ri2PWLg==" saltValue="GS2cOeyInsdcgLH0HpPHrg==" spinCount="100000"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Quenstionaire</vt:lpstr>
      <vt:lpstr>Explanation</vt:lpstr>
      <vt:lpstr>lijsten en berekeningen</vt:lpstr>
      <vt:lpstr>Explanation!Afdrukbereik</vt:lpstr>
      <vt:lpstr>Quenstionaire!Afdrukbereik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monique</dc:creator>
  <cp:lastModifiedBy>astridvangemert</cp:lastModifiedBy>
  <cp:lastPrinted>2017-10-24T10:55:09Z</cp:lastPrinted>
  <dcterms:created xsi:type="dcterms:W3CDTF">2017-09-25T17:23:58Z</dcterms:created>
  <dcterms:modified xsi:type="dcterms:W3CDTF">2020-09-17T12:30:49Z</dcterms:modified>
</cp:coreProperties>
</file>